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katieelliott/Desktop/Personal/Jobs/SESC/Clients/CAEECC/Equity and MS WG/Market Support/MS Process Eval/"/>
    </mc:Choice>
  </mc:AlternateContent>
  <xr:revisionPtr revIDLastSave="0" documentId="8_{CDEEB0CC-1B5D-F74A-9BE2-EEEA813E44D2}" xr6:coauthVersionLast="47" xr6:coauthVersionMax="47" xr10:uidLastSave="{00000000-0000-0000-0000-000000000000}"/>
  <bookViews>
    <workbookView xWindow="5580" yWindow="2300" windowWidth="27640" windowHeight="16940" xr2:uid="{B5247A39-2B0A-9041-A0F8-A1DF35EF6F80}"/>
  </bookViews>
  <sheets>
    <sheet name="MSMWG Responses"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8" i="1" l="1"/>
  <c r="R28" i="1"/>
  <c r="P28" i="1"/>
  <c r="N28" i="1"/>
  <c r="L28" i="1"/>
  <c r="J28" i="1"/>
  <c r="H28" i="1"/>
  <c r="G28" i="1"/>
  <c r="E28" i="1"/>
  <c r="D28" i="1"/>
  <c r="T27" i="1"/>
  <c r="R27" i="1"/>
  <c r="P27" i="1"/>
  <c r="N27" i="1"/>
  <c r="L27" i="1"/>
  <c r="J27" i="1"/>
  <c r="H27" i="1"/>
  <c r="G27" i="1"/>
  <c r="E27" i="1"/>
  <c r="D27" i="1"/>
  <c r="T26" i="1"/>
  <c r="R26" i="1"/>
  <c r="P26" i="1"/>
  <c r="N26" i="1"/>
  <c r="L26" i="1"/>
  <c r="J26" i="1"/>
  <c r="H26" i="1"/>
  <c r="G26" i="1"/>
  <c r="E26" i="1"/>
  <c r="D26" i="1"/>
  <c r="T25" i="1"/>
  <c r="B41" i="1" s="1"/>
  <c r="R25" i="1"/>
  <c r="B40" i="1" s="1"/>
  <c r="P25" i="1"/>
  <c r="B39" i="1" s="1"/>
  <c r="N25" i="1"/>
  <c r="B38" i="1" s="1"/>
  <c r="J25" i="1"/>
  <c r="B36" i="1" s="1"/>
  <c r="H25" i="1"/>
  <c r="B35" i="1" s="1"/>
  <c r="G25" i="1"/>
  <c r="B34" i="1" s="1"/>
  <c r="E25" i="1"/>
  <c r="B33" i="1" s="1"/>
  <c r="D25" i="1"/>
  <c r="B32" i="1" s="1"/>
  <c r="A4" i="1"/>
  <c r="A5" i="1" s="1"/>
  <c r="A6" i="1" s="1"/>
  <c r="A7" i="1" s="1"/>
  <c r="A8" i="1" s="1"/>
  <c r="A9" i="1" s="1"/>
  <c r="A10" i="1" s="1"/>
  <c r="A11" i="1" s="1"/>
  <c r="A12" i="1" s="1"/>
  <c r="A13" i="1" s="1"/>
  <c r="A14" i="1" s="1"/>
  <c r="A15" i="1" s="1"/>
  <c r="A16" i="1" s="1"/>
  <c r="A17" i="1" s="1"/>
  <c r="A18" i="1" s="1"/>
  <c r="A19" i="1" s="1"/>
  <c r="A20" i="1" s="1"/>
</calcChain>
</file>

<file path=xl/sharedStrings.xml><?xml version="1.0" encoding="utf-8"?>
<sst xmlns="http://schemas.openxmlformats.org/spreadsheetml/2006/main" count="189" uniqueCount="123">
  <si>
    <t>Response #</t>
  </si>
  <si>
    <t>Organization</t>
  </si>
  <si>
    <t>CAEECC Affiliation</t>
  </si>
  <si>
    <t>The overall goals and objectives of the Market Support Metrics Working Group (MSMWG) process were clearly articulated.</t>
  </si>
  <si>
    <t>The overall goals and objectives of the MSMWG process were accomplished.</t>
  </si>
  <si>
    <t>Please add any clarifying comments regarding your responses to questions 1 and 2 about the MSMWG goals and objectives.</t>
  </si>
  <si>
    <t>The sub-Working Group process that worked on proposals and specific language between the MSMWG meetings for the full MSMWG to review and discuss was an effective way to structure the overall process.</t>
  </si>
  <si>
    <t>The approach of developing joint text on consensus proposals, but allowing groups of MSMWG members with different proposals on non-consensus items to draft their own positions/text worked well.</t>
  </si>
  <si>
    <t>Please add any clarifying comments regarding your responses to questions 4 and 5 about the use of sub-Working Groups or the approach to developing text.</t>
  </si>
  <si>
    <t>Presentations and Documents throughout the MSMWG process were clear and helpful.</t>
  </si>
  <si>
    <t>Please add any clarifying comments regarding your response to question 7 about the presentations and documents.</t>
  </si>
  <si>
    <t>The approximately three-month timeframe from start to finish for the MSMWG process was:</t>
  </si>
  <si>
    <t>Please add any clarifying comments regarding your response to question 9 about the overall timeframe.</t>
  </si>
  <si>
    <t>MSMWG Members were flexible in seeking outcomes that were potentially mutually agreeable, where applicable.</t>
  </si>
  <si>
    <t>Please add any clarifying comments regarding your response to question 11 about the flexibility of MSMWG Members.</t>
  </si>
  <si>
    <t>The facilitators were effective in running the MSMWG process (e.g., fostering constructive and efficient MSMWG meetings, working effectively with sub-Working Groups, being impartial, facilitating consensus building, ensuring that no one dominated discussions, and accurately documenting outcomes in a timely fashion).</t>
  </si>
  <si>
    <t>Please elaborate on your scoring of question 13 about facilitation.</t>
  </si>
  <si>
    <t>All things considered, this MSMWG process was successful in meeting its goals and objectives and yielding productive outcomes.</t>
  </si>
  <si>
    <t xml:space="preserve">Please add any clarifying comments regarding your response to question 15 about the overall process success. </t>
  </si>
  <si>
    <t>The MSMWG process created relatively more value than would have likely been the case if the deliberations on Market Support Metrics issues had remained at the CPUC (for example, regarding additional insights, greater specificity, higher degree of convergence and attainment of consensus on issues, and/or more timely outcome).</t>
  </si>
  <si>
    <t xml:space="preserve">Please elaborate on your scoring of question 17 about the relative value created. </t>
  </si>
  <si>
    <t>Please add anything else, including if you have any suggested process improvements for CAEECC Working Groups that address comparably complex issues in the future.</t>
  </si>
  <si>
    <t>Response (1-6 scale, where 1 is "strongly disagree" and 6 is "strongly agree")</t>
  </si>
  <si>
    <t>Open-Ended Response</t>
  </si>
  <si>
    <t>Response</t>
  </si>
  <si>
    <t>Anonymous</t>
  </si>
  <si>
    <t>MSMWG Member/alternate</t>
  </si>
  <si>
    <t xml:space="preserve">This working group included members with specific agendas that at times seemed to limit their ability to be objective about the best solution. The discussions also got very nuanced which added to the perception that there was an end game in mind. I had a hard time keeping up. </t>
  </si>
  <si>
    <t>Again, the sub-working groups felt like they had goals to meet, not necessarily the same as the WG's.</t>
  </si>
  <si>
    <t>I think the moderator did a good job of keeping us aligned to the WG's objectives.</t>
  </si>
  <si>
    <t>Too short.</t>
  </si>
  <si>
    <t>It felt rushed.</t>
  </si>
  <si>
    <t>again, there appeared to be agendas that limited flexibility.</t>
  </si>
  <si>
    <t>they did a good job.</t>
  </si>
  <si>
    <t>the outcomes were dense and i'm not sure how actionable/implementable they will be.</t>
  </si>
  <si>
    <t>i'll take members of the working groups over the CPUC anytime! the beauty of the WGs is the openness and transperancy.</t>
  </si>
  <si>
    <t>none.</t>
  </si>
  <si>
    <t>Although i thought the goals were well articulated and frequently repeated, I am concerned that the resulting metrics may be difficult to implement.</t>
  </si>
  <si>
    <t xml:space="preserve">So, we participated in two sub-groups, one created by PA requesting our participation and the other that included PA/SoCalREN/etc. The first didn't produce much productive and, unfortunately, we missed the first meeting of the second group and never received notice of any subsequent meetings. This was partially our fault in not seeking to participate from the beginning of its formation, but this somewhat underscores the challenges associated with ad hoc creation of sub-working groups. By the time the information from the sub-working group reached the larger group, it seemed that there wasn't much that could be done other than minor wordsmithing. Some stronger voices (PA for example) were able to register their points-of-view, but the rest of the participants didn't have a great path for providing constructive input. I know that the information from the sub-working group was circulated to the larger group for input/feedback, but I felt like input/feedback at this point would be too late in the process. Perhaps if the sub-working groups that wound up developing the language had been created earlier, this would have allowed for more time to provide constructive feedback.  </t>
  </si>
  <si>
    <t>Good presentations. Helped keep us on task.</t>
  </si>
  <si>
    <t>I think it wound up being too short because it took a bit longer than perhaps it should have to truly get going. In hindsight, it might have been doable within 3 months if the ultimate sub-working groups were formed earlier. Not sure how this could have been done, but thinking it would have helped in reducing the sense that things were compressed at the end.</t>
  </si>
  <si>
    <t>Agree that there was flexibility but the die was pretty well cast in terms of language coming out of the sub-working group. What I found to be overly complex language and metrics that may be difficult to implement could not really be changed when brought to the larger group. Although folks were open to changes, it would have been difficult to propose wholesale changes in the larger group.</t>
  </si>
  <si>
    <t xml:space="preserve">Facilitators did a good job of keeping us moving along and ensuring that we could produce results on schedule. Also did a good job of eliciting contributions from the larger group. To be sure, some participants posed challenges in dominating some of the discussions. Unclear what could have been done about these folks. </t>
  </si>
  <si>
    <t xml:space="preserve">Agree that process is preferable to deliberating the CPUC; however, as mentioned here, think that there were things that might have been done to improve the outcomes. </t>
  </si>
  <si>
    <t>While the MSMWG produced valuable principles and sub-objective recommendations, ultimately the task of creating segment metrics was very challenging and often times contentious. Given these challenges, the MSMWG was as successful as they could have been.</t>
  </si>
  <si>
    <t>The sub-working groups were effective but extremely time consuming. Only some of the WG members were able to participate in all sessions and may have contributed to some conflicting understanding about the direction of the WG by some WG members who didn't participate in the sub-working groups.</t>
  </si>
  <si>
    <t>The CAEECC facilitators did a phenomenal job synthesizing input from CAEECC members and presenting all perspectives in a digestible manner.</t>
  </si>
  <si>
    <t>About right.</t>
  </si>
  <si>
    <t>The facilitators were very effective at running the meetings and making the best use of the WG members' time.</t>
  </si>
  <si>
    <t>The working group format was a very effective format for discussing the detailed and complex issues in scope.</t>
  </si>
  <si>
    <t xml:space="preserve">The Sub-WG spent considerable time and effort developing consensus and a joint proposal, but most of the effort was lost during a subsequent working group meeting which reversed the consensus to keep the approach top-down and segment level. There was then insufficient time to develop another consensus proposal and the final product ended up being a mix of various proposals rather than a single workable proposal. </t>
  </si>
  <si>
    <t>There was insufficient time, expertise, and experience to fully develop metrics for an entire new segment for which metrics had never been develop and targets never set. The final product is incomplete and Program Administrators will require more time to vet the design, administration, and implementation of market support programs and portfolios.</t>
  </si>
  <si>
    <t xml:space="preserve">All MSMWG members were open and flexible in seeking mutually agreeable outcomes. a reversal of consensus after sub-working group meetings during the 3rd working group meeting resulted in an underdeveloped final product mixing multiple proposals which would have required more time to finalize into a single consensus document. </t>
  </si>
  <si>
    <t xml:space="preserve">Facilitators fostered constructive and efficient meetings, supported sub-WG with timelines, were impartial, and generally focused on securing consensus and meeting WG objectives. Facilitators accurately documented outcomes. The facilitators worked well within the assignment and the very limited timeframe which was given. Several proposals were provided ahead of the first meeting, which dominated the early discussion and required considerable work to revise into agreeable sub-objectives. reversal of sub-working group consensus during WG meeting 3 resulted in additional lost time during the process. </t>
  </si>
  <si>
    <t>the WG effectively established sub-objectives, elaborating on Commission decision. metrics defined are workable, but will require time to demonstrate effectiveness.</t>
  </si>
  <si>
    <t>Metrics would be better developed based on data and not on working group meetings.</t>
  </si>
  <si>
    <t>The objectives listed on page 4 of the MSMWG Report  were mostly met, with the exception that not all questions provided by  the CPUC were answered in detail.  Also, the non-consensus item regarding Principle #6,  target setting, fell short of complete resolution, but the inablity to  achieve full consensus is not unexpected (and there was a broad majority agreeing on one of the options).</t>
  </si>
  <si>
    <t>Inevitably, due to stakeholders often having strongly divergent objectives and preferences, developing joint text to which all stakeholders could agree was very challenging.</t>
  </si>
  <si>
    <t>The presentations might have been more engaging with greater stakeholder engagement by using a non-linear presentation program (e.g. Prezi), and more real time polling.</t>
  </si>
  <si>
    <t xml:space="preserve">Given the number and depth of complex issues to be addressed and resolved, among a group of stakeholders with often divergent opinions and objectives, the 3 months were an appropriate timeframe. </t>
  </si>
  <si>
    <t>The sometimes strongly diverging opinions and objectives of various MSMWG members provided challenges to full collaboration, but for the most part most members were sufficiently flexible.</t>
  </si>
  <si>
    <t>Given the often diverging objectives of MSMWG members, the facilitators were effective in finding common ground and remaining impartial.</t>
  </si>
  <si>
    <t>There was one remaining non-consensus issue (target setting), but even that issue had a significant majority agreeing to one of the two options presented.</t>
  </si>
  <si>
    <t>The facilitator created more value by encouraging collaboration in a neutral virtual setting.  Having the CPUC as the facilitator would have hindered the collaboration, as stakeholders would have perceived any compromise as countervailing to their objectives. The less  adversarial environment created by the facilitator enabled a more cooperative spirit from stakeholders.</t>
  </si>
  <si>
    <t>None at this time.</t>
  </si>
  <si>
    <t>Trying to accomplish the task of setting goals and establishing MS metrics turned into a complicated task and was ultimately not conducive to a stakeholder process. More advance groundwork work should have done by CPUC rather than giving CAEECC a clean slate to go figure it out.</t>
  </si>
  <si>
    <t>Too long.</t>
  </si>
  <si>
    <t>There were too many meetings and it was hard for volunteer organizations (i.e., those who were not able to supply paid consultants or whose sole job was to participate) such as mine to dedicate that much time.</t>
  </si>
  <si>
    <t>I just think this process was way more complicated and really was not ideally resolved through this process.</t>
  </si>
  <si>
    <t>On page 4, the report lists several questions about objectives and metrics. We did not really discuss the various possible applications of each metric.</t>
  </si>
  <si>
    <t>The group went revisited consensus items and adjusted them after we had already indicated consensus. This caused changes at the end that were rushed.</t>
  </si>
  <si>
    <t>Consider putting forward less information before discussions that would lead to shorter introductions. That is, don't describe everything at the beginning.</t>
  </si>
  <si>
    <t>Nothing to really add. It was too short to arrive at well-thought-out and discussed objectives and metrics.</t>
  </si>
  <si>
    <t>I thought that CalPA was a little strong in talking about litigating the whole process if they didn't get what they wanted. It seemed to push the WG in a direction that the entire group may or may not have supported.</t>
  </si>
  <si>
    <t>The facilitators did a good job of not allowing certain people to perseverate on a point.</t>
  </si>
  <si>
    <t>Nothing new to add.</t>
  </si>
  <si>
    <t>I think it was helpful to have multiple voices and was very encouraged by CPUC participation, but still think it was too rushed.</t>
  </si>
  <si>
    <t>For the future on metrics, consider having more people involved who are very experienced in how to collect data that is being required by the metrics.</t>
  </si>
  <si>
    <t>Yes, there were stronger groups that others that really drove the direction but, objectives were met.</t>
  </si>
  <si>
    <t>na</t>
  </si>
  <si>
    <t>There was some more time needed and it was definitely crunched for the participating members.  With all other CPUC obligations going on - hard to obtain timeline.</t>
  </si>
  <si>
    <t>Some were stronger than others</t>
  </si>
  <si>
    <t>Helped to get buy-in to all groups needing to abide by the MSMWG.  However, other groups that wanted a voice were stronger in some areas.</t>
  </si>
  <si>
    <t>Maybe work through stakeholders first, the groups that need to abide by the ruling.  Then, add other groups to get input.</t>
  </si>
  <si>
    <t xml:space="preserve">While the goals and objectives were clear, there were times it seemed the group spent significant time on issues outside the scope of what the WG was charged with (e.g., defining terms, principles). </t>
  </si>
  <si>
    <t xml:space="preserve">Discussion allowed for opportunities to reach consensus or compromise that would have been unlikely in the comment/reply comment framework. </t>
  </si>
  <si>
    <t xml:space="preserve">I agree with the decision to create two separate WGs (MS and Equity) but it may have been helpful to cross-coordinate a bit more periodically through the process as it may have been helpful for the two groups to learn from each other. </t>
  </si>
  <si>
    <t xml:space="preserve">There was initial disagreement regarding the interpretation of the Ordering Paragraph that directed the formation of the group. Also, there was some uncertainty among stakeholders regarding terminology and definitions relevant to the development of metrics and indicators. </t>
  </si>
  <si>
    <t>One stakeholder organization sent a representative to the sub-group meetings but they did not meaningfully participate. When the sub-group's proposal was shared with the working group at-large, that same stakeholder organization protested almost all of the proposal. This was counterproductive and resulted in substantial additional time invested by other stakeholders to revisit settled discussion items.</t>
  </si>
  <si>
    <t xml:space="preserve">Proposals were solicited with little structure or alignment of terminology. This resulted in confusion and wasted time working through semantic debates. With such a tight timeline for delivering a consensus proposal, more structure needs to be provided before stakeholder proposals are elicited. </t>
  </si>
  <si>
    <t xml:space="preserve">Setting objectives and metrics for an entire portfolio segment that will need to stand for 8 years requires careful thought and consideration. There was insufficient time for ideation and discussion. Many productive discussions were cut short due to time constraints. </t>
  </si>
  <si>
    <t xml:space="preserve">Most members were flexible. One stakeholder organization opted to stonewall during the final stages of the working group, despite sending a representative to participate in all sub-group meetings. </t>
  </si>
  <si>
    <t>In the first working group meeting, the facilitators circulated proposals from just 2 working group member organizations when not proposals had been requested yet. This had an anchoring effect on the entire group and heavily influenced the final group proposal. Additional proposals were later shared but they were not afforded equal weight with the initial proposals. This was a key mistake and should be avoided in future working groups.</t>
  </si>
  <si>
    <t xml:space="preserve">Overall, the working group functioned effectively and produced quality deliverables for Commission consideration. </t>
  </si>
  <si>
    <t xml:space="preserve">The CAEECC working group setting creates a level playing field between all participating organizations, regardless of their role in the EE industry. Implementers, IOUs, RENs, CCAs, and ED staff are all equals in the process. This is a core value that is difficult to replicate when the CPUC manages working groups directly or appoints an IOU facilitator. </t>
  </si>
  <si>
    <t xml:space="preserve">Working group facilitators should attempt to develop a set of clear definitions for terminology, particularly when a term or concept has been defined by ALJ Decision or Commission resolution. This helps avoid semantic debates that can derail productive discussions. </t>
  </si>
  <si>
    <t>Too much time over too short a period</t>
  </si>
  <si>
    <t>The facilitators and participants worked in good faith. Any lack of clarity on goals and objectives largely stemmed from a lack of clarity in the underlying Commission guidance.</t>
  </si>
  <si>
    <t xml:space="preserve">CAEECC working groups work best when members agree to take on a task and structure it themselves or have very clear guidance from the Commission. CAEECC WGs are also best suited to policy issues rather than factual or legal issues.     This WG was less successful in part because the guidance from the Commission was too vague, the timeline too ambitious, and the subject matter was more factual than policy related. </t>
  </si>
  <si>
    <t>While metrics were established, only time will tell if they are effective in terms of effort to collect them and ability to use them for meaningful evaluation of market support programs.</t>
  </si>
  <si>
    <t>Creating a sub group seemed to be more effective than working with the full group, but the time commitment required to participate in both isn't realistic for organizations with smaller staff and likely taxing for those who do participate in both.</t>
  </si>
  <si>
    <t>Hard for me to assess since my organization's IT team blocked communication from the working group, and I didn't discover that I had been missing information until near the end of the process. I felt lost during several of the meetings, but it made sense once I realized I was missing communication. As a newer member to CAEECC, I wasn't familiar with all the resources posted to the website. There is a learning curve to this complex process.</t>
  </si>
  <si>
    <t xml:space="preserve">I would have preferred that a smaller, sub-working group started by making initial recommendations or a draft outline, then the full group met for ~3 months but for shorter amounts of time (~1.5-2 hour meetings) after having reviewed the sub-group's recommendations. </t>
  </si>
  <si>
    <t xml:space="preserve">I find 4-hour meetings difficult for anyone to facilitate, no matter how talented. I believe it's too long for most people to focus, and time could be more effectively managed with pre-coordination work (e.g., reviewing materials and providing comment or providing a survey on key consensus items to the group ahead of time). The open dialogue format with such a large group is not conducive to all [MBTI] personality types, so inevitably a few voices do dominate. Some people need more time to process information independently. The working group format is better suited to people who can process and respond in the moment, or prefer to dialogue with a group to define their stances. You might consider alternatives to share feedback on proposals via written submissions (perhaps this is already in place?). </t>
  </si>
  <si>
    <t xml:space="preserve">I agree with this statement, but believe we can find a more efficient/less time-consuming process. It may require more effort from a smaller group, and less time for the full working group. </t>
  </si>
  <si>
    <t xml:space="preserve">As mentioned above, I feel the working group would be more effective if we started with some sort of working draft or outline, created by a smaller group. Starting from scratch with so many people on a call was difficult. The shift to the sub-working group helped, but if started earlier in the process, it may have been more efficient in moving us forward in less time.  It's difficult to control this, but the amount of time spent wordsmithing things like "and" vs. "and/or" or two terms with nearly synonymous meaning could get frustrating. </t>
  </si>
  <si>
    <t>Who knows?</t>
  </si>
  <si>
    <t>AVERAGE</t>
  </si>
  <si>
    <t>Median</t>
  </si>
  <si>
    <t>Low</t>
  </si>
  <si>
    <t>High</t>
  </si>
  <si>
    <t>Averages</t>
  </si>
  <si>
    <t>Goals Clearly Articulated</t>
  </si>
  <si>
    <t>Goals Accocmplished</t>
  </si>
  <si>
    <t>Effective sub-WG Process</t>
  </si>
  <si>
    <t>Successful Approach to joint text development</t>
  </si>
  <si>
    <t>Documents Clear &amp; Helpful</t>
  </si>
  <si>
    <t>Timeframe appropriate</t>
  </si>
  <si>
    <t>9 too short, 9 about right, 1 too long</t>
  </si>
  <si>
    <t>Members Flexible Seeking Agreements</t>
  </si>
  <si>
    <t>Facilitators Were Effective</t>
  </si>
  <si>
    <t>Successful in meeting goals and objectives and yielding productive outcomes.</t>
  </si>
  <si>
    <t>MSMWG Process Created More Value Than if at CPUC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</si>
</sst>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9" x14ac:knownFonts="1">
    <font>
      <sz val="11"/>
      <color theme="1"/>
      <name val="Calibri"/>
      <family val="2"/>
      <scheme val="minor"/>
    </font>
    <font>
      <sz val="11"/>
      <color theme="1"/>
      <name val="Calibri"/>
      <family val="2"/>
      <scheme val="minor"/>
    </font>
    <font>
      <b/>
      <sz val="12"/>
      <color rgb="FF000000"/>
      <name val="Arial"/>
      <family val="2"/>
    </font>
    <font>
      <b/>
      <sz val="12"/>
      <color theme="1"/>
      <name val="Arial"/>
      <family val="2"/>
    </font>
    <font>
      <sz val="12"/>
      <color rgb="FF000000"/>
      <name val="Arial"/>
      <family val="2"/>
    </font>
    <font>
      <sz val="12"/>
      <color theme="1"/>
      <name val="Arial"/>
      <family val="2"/>
    </font>
    <font>
      <sz val="11"/>
      <color rgb="FF000000"/>
      <name val="Calibri"/>
      <family val="2"/>
      <scheme val="minor"/>
    </font>
    <font>
      <sz val="12"/>
      <name val="Arial"/>
      <family val="2"/>
    </font>
    <font>
      <i/>
      <sz val="12"/>
      <color theme="1"/>
      <name val="Arial"/>
      <family val="2"/>
    </font>
  </fonts>
  <fills count="9">
    <fill>
      <patternFill patternType="none"/>
    </fill>
    <fill>
      <patternFill patternType="gray125"/>
    </fill>
    <fill>
      <patternFill patternType="solid">
        <fgColor rgb="FFDCE6F1"/>
        <bgColor rgb="FFEAEAE8"/>
      </patternFill>
    </fill>
    <fill>
      <patternFill patternType="solid">
        <fgColor theme="4" tint="0.79998168889431442"/>
        <bgColor rgb="FFEAEAE8"/>
      </patternFill>
    </fill>
    <fill>
      <patternFill patternType="solid">
        <fgColor rgb="FFD9D9D9"/>
        <bgColor rgb="FFEAEAE8"/>
      </patternFill>
    </fill>
    <fill>
      <patternFill patternType="solid">
        <fgColor theme="0" tint="-0.14999847407452621"/>
        <bgColor rgb="FFEAEAE8"/>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5">
    <xf numFmtId="0" fontId="0" fillId="0" borderId="0" xfId="0"/>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horizontal="left" vertical="top" wrapText="1"/>
    </xf>
    <xf numFmtId="0" fontId="4" fillId="4" borderId="2" xfId="0" applyFont="1" applyFill="1" applyBorder="1" applyAlignment="1">
      <alignment vertical="top" wrapText="1"/>
    </xf>
    <xf numFmtId="0" fontId="5" fillId="5" borderId="2" xfId="0" applyFont="1" applyFill="1" applyBorder="1" applyAlignment="1">
      <alignment vertical="top" wrapText="1"/>
    </xf>
    <xf numFmtId="0" fontId="5" fillId="6" borderId="2" xfId="0" applyFont="1" applyFill="1" applyBorder="1" applyAlignment="1">
      <alignment vertical="top" wrapText="1"/>
    </xf>
    <xf numFmtId="0" fontId="5" fillId="0" borderId="0" xfId="0" applyFont="1" applyAlignment="1">
      <alignment vertical="top" wrapText="1"/>
    </xf>
    <xf numFmtId="0" fontId="6" fillId="0" borderId="3" xfId="0" applyFont="1" applyBorder="1" applyAlignment="1">
      <alignment wrapText="1"/>
    </xf>
    <xf numFmtId="0" fontId="0" fillId="0" borderId="2" xfId="0" applyBorder="1" applyAlignment="1">
      <alignment wrapText="1"/>
    </xf>
    <xf numFmtId="0" fontId="0" fillId="0" borderId="2" xfId="0" applyBorder="1"/>
    <xf numFmtId="0" fontId="5" fillId="0" borderId="0" xfId="0" applyFont="1" applyAlignment="1">
      <alignment horizontal="center" vertical="top" wrapText="1"/>
    </xf>
    <xf numFmtId="0" fontId="5" fillId="7" borderId="0" xfId="0" applyFont="1" applyFill="1" applyAlignment="1">
      <alignment vertical="top" wrapText="1"/>
    </xf>
    <xf numFmtId="0" fontId="5" fillId="0" borderId="2" xfId="0" applyFont="1" applyBorder="1" applyAlignment="1">
      <alignment vertical="top" wrapText="1"/>
    </xf>
    <xf numFmtId="0" fontId="5" fillId="0" borderId="2" xfId="0" applyFont="1" applyBorder="1" applyAlignment="1">
      <alignment horizontal="center" vertical="top" wrapText="1"/>
    </xf>
    <xf numFmtId="0" fontId="3" fillId="8" borderId="2" xfId="0" applyFont="1" applyFill="1" applyBorder="1" applyAlignment="1">
      <alignment horizontal="left" vertical="top" wrapText="1"/>
    </xf>
    <xf numFmtId="0" fontId="3" fillId="8" borderId="2" xfId="0" applyFont="1" applyFill="1" applyBorder="1" applyAlignment="1">
      <alignment horizontal="right" vertical="top" wrapText="1"/>
    </xf>
    <xf numFmtId="164" fontId="3" fillId="8" borderId="2" xfId="1" applyNumberFormat="1" applyFont="1" applyFill="1" applyBorder="1" applyAlignment="1">
      <alignment horizontal="right" vertical="top" wrapText="1"/>
    </xf>
    <xf numFmtId="0" fontId="3" fillId="0" borderId="0" xfId="0" applyFont="1" applyAlignment="1">
      <alignment horizontal="right" vertical="top" wrapText="1"/>
    </xf>
    <xf numFmtId="0" fontId="7" fillId="0" borderId="2" xfId="0" applyFont="1" applyBorder="1" applyAlignment="1">
      <alignment vertical="top" wrapText="1"/>
    </xf>
    <xf numFmtId="164" fontId="5" fillId="0" borderId="2" xfId="0" applyNumberFormat="1" applyFont="1" applyBorder="1" applyAlignment="1">
      <alignment vertical="top" wrapText="1"/>
    </xf>
    <xf numFmtId="0" fontId="3" fillId="0" borderId="0" xfId="0" applyFont="1" applyAlignment="1">
      <alignment vertical="top" wrapText="1"/>
    </xf>
    <xf numFmtId="0" fontId="8" fillId="0" borderId="0" xfId="0" applyFont="1" applyAlignment="1">
      <alignment horizontal="center" vertical="top" wrapText="1"/>
    </xf>
    <xf numFmtId="164" fontId="5" fillId="0" borderId="0" xfId="0" applyNumberFormat="1" applyFont="1" applyAlignment="1">
      <alignment vertical="top" wrapText="1"/>
    </xf>
    <xf numFmtId="164" fontId="8" fillId="0" borderId="0" xfId="0" applyNumberFormat="1" applyFont="1" applyAlignment="1">
      <alignment horizontal="center"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339FE-385E-0A48-940F-6DBB100551FB}">
  <dimension ref="A1:V42"/>
  <sheetViews>
    <sheetView tabSelected="1" topLeftCell="A3" workbookViewId="0">
      <selection activeCell="B3" sqref="B3"/>
    </sheetView>
  </sheetViews>
  <sheetFormatPr baseColWidth="10" defaultColWidth="28" defaultRowHeight="16" x14ac:dyDescent="0.2"/>
  <cols>
    <col min="1" max="1" width="14.33203125" style="7" customWidth="1"/>
    <col min="2" max="2" width="14.83203125" style="7" customWidth="1"/>
    <col min="3" max="3" width="21.1640625" style="7" customWidth="1"/>
    <col min="4" max="5" width="27.83203125" style="7" customWidth="1"/>
    <col min="6" max="6" width="37.1640625" style="7" customWidth="1"/>
    <col min="7" max="7" width="34.6640625" style="11" customWidth="1"/>
    <col min="8" max="8" width="27.83203125" style="11" customWidth="1"/>
    <col min="9" max="9" width="37.1640625" style="7" customWidth="1"/>
    <col min="10" max="10" width="27.83203125" style="11" customWidth="1"/>
    <col min="11" max="13" width="37.1640625" style="7" customWidth="1"/>
    <col min="14" max="14" width="27.83203125" style="11" customWidth="1"/>
    <col min="15" max="15" width="37.1640625" style="7" customWidth="1"/>
    <col min="16" max="16" width="40.33203125" style="11" customWidth="1"/>
    <col min="17" max="17" width="37.1640625" style="7" customWidth="1"/>
    <col min="18" max="19" width="27.83203125" style="11" customWidth="1"/>
    <col min="20" max="20" width="37.1640625" style="7" customWidth="1"/>
    <col min="21" max="21" width="46.6640625" style="7" customWidth="1"/>
    <col min="22" max="22" width="52.5" style="11" customWidth="1"/>
    <col min="23" max="16384" width="28" style="7"/>
  </cols>
  <sheetData>
    <row r="1" spans="1:22" s="3" customFormat="1" ht="187" x14ac:dyDescent="0.2">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row>
    <row r="2" spans="1:22" ht="51" x14ac:dyDescent="0.2">
      <c r="A2" s="4"/>
      <c r="B2" s="5"/>
      <c r="C2" s="5"/>
      <c r="D2" s="6" t="s">
        <v>22</v>
      </c>
      <c r="E2" s="6" t="s">
        <v>22</v>
      </c>
      <c r="F2" s="5" t="s">
        <v>23</v>
      </c>
      <c r="G2" s="6" t="s">
        <v>22</v>
      </c>
      <c r="H2" s="6" t="s">
        <v>22</v>
      </c>
      <c r="I2" s="5" t="s">
        <v>23</v>
      </c>
      <c r="J2" s="6" t="s">
        <v>22</v>
      </c>
      <c r="K2" s="5" t="s">
        <v>23</v>
      </c>
      <c r="L2" s="5" t="s">
        <v>24</v>
      </c>
      <c r="M2" s="5" t="s">
        <v>23</v>
      </c>
      <c r="N2" s="6" t="s">
        <v>22</v>
      </c>
      <c r="O2" s="5" t="s">
        <v>23</v>
      </c>
      <c r="P2" s="6" t="s">
        <v>22</v>
      </c>
      <c r="Q2" s="5" t="s">
        <v>23</v>
      </c>
      <c r="R2" s="5" t="s">
        <v>24</v>
      </c>
      <c r="S2" s="5" t="s">
        <v>23</v>
      </c>
      <c r="T2" s="5" t="s">
        <v>24</v>
      </c>
      <c r="U2" s="5" t="s">
        <v>23</v>
      </c>
      <c r="V2" s="5" t="s">
        <v>23</v>
      </c>
    </row>
    <row r="3" spans="1:22" s="11" customFormat="1" ht="112" x14ac:dyDescent="0.2">
      <c r="A3" s="8">
        <v>1</v>
      </c>
      <c r="B3" s="9" t="s">
        <v>25</v>
      </c>
      <c r="C3" s="9" t="s">
        <v>26</v>
      </c>
      <c r="D3" s="9">
        <v>4</v>
      </c>
      <c r="E3" s="9">
        <v>4</v>
      </c>
      <c r="F3" s="9" t="s">
        <v>27</v>
      </c>
      <c r="G3" s="9">
        <v>3</v>
      </c>
      <c r="H3" s="9">
        <v>3</v>
      </c>
      <c r="I3" s="9" t="s">
        <v>28</v>
      </c>
      <c r="J3" s="9">
        <v>4</v>
      </c>
      <c r="K3" s="9" t="s">
        <v>29</v>
      </c>
      <c r="L3" s="10" t="s">
        <v>30</v>
      </c>
      <c r="M3" s="9" t="s">
        <v>31</v>
      </c>
      <c r="N3" s="9">
        <v>3</v>
      </c>
      <c r="O3" s="9" t="s">
        <v>32</v>
      </c>
      <c r="P3" s="9">
        <v>4</v>
      </c>
      <c r="Q3" s="9" t="s">
        <v>33</v>
      </c>
      <c r="R3" s="9">
        <v>3</v>
      </c>
      <c r="S3" s="9" t="s">
        <v>34</v>
      </c>
      <c r="T3" s="9">
        <v>4</v>
      </c>
      <c r="U3" s="9" t="s">
        <v>35</v>
      </c>
      <c r="V3" s="9" t="s">
        <v>36</v>
      </c>
    </row>
    <row r="4" spans="1:22" s="11" customFormat="1" ht="409.6" x14ac:dyDescent="0.2">
      <c r="A4" s="8">
        <f>1+A3</f>
        <v>2</v>
      </c>
      <c r="B4" s="9" t="s">
        <v>25</v>
      </c>
      <c r="C4" s="9" t="s">
        <v>26</v>
      </c>
      <c r="D4" s="9">
        <v>6</v>
      </c>
      <c r="E4" s="9">
        <v>5</v>
      </c>
      <c r="F4" s="9" t="s">
        <v>37</v>
      </c>
      <c r="G4" s="9">
        <v>4</v>
      </c>
      <c r="H4" s="9">
        <v>4</v>
      </c>
      <c r="I4" s="9" t="s">
        <v>38</v>
      </c>
      <c r="J4" s="9">
        <v>6</v>
      </c>
      <c r="K4" s="9" t="s">
        <v>39</v>
      </c>
      <c r="L4" s="10" t="s">
        <v>30</v>
      </c>
      <c r="M4" s="9" t="s">
        <v>40</v>
      </c>
      <c r="N4" s="9">
        <v>5</v>
      </c>
      <c r="O4" s="9" t="s">
        <v>41</v>
      </c>
      <c r="P4" s="9">
        <v>6</v>
      </c>
      <c r="Q4" s="9" t="s">
        <v>42</v>
      </c>
      <c r="R4" s="9">
        <v>5</v>
      </c>
      <c r="S4" s="9"/>
      <c r="T4" s="9">
        <v>5</v>
      </c>
      <c r="U4" s="9" t="s">
        <v>43</v>
      </c>
      <c r="V4" s="9"/>
    </row>
    <row r="5" spans="1:22" s="11" customFormat="1" ht="112" x14ac:dyDescent="0.2">
      <c r="A5" s="8">
        <f t="shared" ref="A5:A20" si="0">1+A4</f>
        <v>3</v>
      </c>
      <c r="B5" s="9" t="s">
        <v>25</v>
      </c>
      <c r="C5" s="9" t="s">
        <v>26</v>
      </c>
      <c r="D5" s="9">
        <v>6</v>
      </c>
      <c r="E5" s="9">
        <v>4</v>
      </c>
      <c r="F5" s="9" t="s">
        <v>44</v>
      </c>
      <c r="G5" s="9">
        <v>5</v>
      </c>
      <c r="H5" s="9">
        <v>6</v>
      </c>
      <c r="I5" s="9" t="s">
        <v>45</v>
      </c>
      <c r="J5" s="9">
        <v>6</v>
      </c>
      <c r="K5" s="9" t="s">
        <v>46</v>
      </c>
      <c r="L5" s="10" t="s">
        <v>47</v>
      </c>
      <c r="M5" s="9"/>
      <c r="N5" s="9">
        <v>5</v>
      </c>
      <c r="O5" s="9"/>
      <c r="P5" s="9">
        <v>6</v>
      </c>
      <c r="Q5" s="9" t="s">
        <v>48</v>
      </c>
      <c r="R5" s="9">
        <v>5</v>
      </c>
      <c r="S5" s="9"/>
      <c r="T5" s="9">
        <v>6</v>
      </c>
      <c r="U5" s="9" t="s">
        <v>49</v>
      </c>
      <c r="V5" s="9"/>
    </row>
    <row r="6" spans="1:22" s="11" customFormat="1" ht="224" x14ac:dyDescent="0.2">
      <c r="A6" s="8">
        <f t="shared" si="0"/>
        <v>4</v>
      </c>
      <c r="B6" s="9" t="s">
        <v>25</v>
      </c>
      <c r="C6" s="9" t="s">
        <v>26</v>
      </c>
      <c r="D6" s="9">
        <v>5</v>
      </c>
      <c r="E6" s="9">
        <v>5</v>
      </c>
      <c r="F6" s="9"/>
      <c r="G6" s="9">
        <v>3</v>
      </c>
      <c r="H6" s="9">
        <v>4</v>
      </c>
      <c r="I6" s="9" t="s">
        <v>50</v>
      </c>
      <c r="J6" s="9">
        <v>5</v>
      </c>
      <c r="K6" s="9"/>
      <c r="L6" s="10" t="s">
        <v>30</v>
      </c>
      <c r="M6" s="9" t="s">
        <v>51</v>
      </c>
      <c r="N6" s="9">
        <v>5</v>
      </c>
      <c r="O6" s="9" t="s">
        <v>52</v>
      </c>
      <c r="P6" s="9">
        <v>4</v>
      </c>
      <c r="Q6" s="9" t="s">
        <v>53</v>
      </c>
      <c r="R6" s="9">
        <v>4</v>
      </c>
      <c r="S6" s="9" t="s">
        <v>54</v>
      </c>
      <c r="T6" s="9">
        <v>3</v>
      </c>
      <c r="U6" s="9" t="s">
        <v>55</v>
      </c>
      <c r="V6" s="9"/>
    </row>
    <row r="7" spans="1:22" s="11" customFormat="1" ht="144" x14ac:dyDescent="0.2">
      <c r="A7" s="8">
        <f t="shared" si="0"/>
        <v>5</v>
      </c>
      <c r="B7" s="9" t="s">
        <v>25</v>
      </c>
      <c r="C7" s="9" t="s">
        <v>26</v>
      </c>
      <c r="D7" s="9">
        <v>6</v>
      </c>
      <c r="E7" s="9">
        <v>5</v>
      </c>
      <c r="F7" s="9" t="s">
        <v>56</v>
      </c>
      <c r="G7" s="9">
        <v>6</v>
      </c>
      <c r="H7" s="9">
        <v>5</v>
      </c>
      <c r="I7" s="9" t="s">
        <v>57</v>
      </c>
      <c r="J7" s="9">
        <v>6</v>
      </c>
      <c r="K7" s="9" t="s">
        <v>58</v>
      </c>
      <c r="L7" s="10" t="s">
        <v>47</v>
      </c>
      <c r="M7" s="9" t="s">
        <v>59</v>
      </c>
      <c r="N7" s="9">
        <v>5</v>
      </c>
      <c r="O7" s="9" t="s">
        <v>60</v>
      </c>
      <c r="P7" s="9">
        <v>6</v>
      </c>
      <c r="Q7" s="9" t="s">
        <v>61</v>
      </c>
      <c r="R7" s="9">
        <v>6</v>
      </c>
      <c r="S7" s="9" t="s">
        <v>62</v>
      </c>
      <c r="T7" s="9">
        <v>6</v>
      </c>
      <c r="U7" s="9" t="s">
        <v>63</v>
      </c>
      <c r="V7" s="9" t="s">
        <v>64</v>
      </c>
    </row>
    <row r="8" spans="1:22" s="11" customFormat="1" ht="32" x14ac:dyDescent="0.2">
      <c r="A8" s="8">
        <f t="shared" si="0"/>
        <v>6</v>
      </c>
      <c r="B8" s="9" t="s">
        <v>25</v>
      </c>
      <c r="C8" s="9" t="s">
        <v>26</v>
      </c>
      <c r="D8" s="9">
        <v>4</v>
      </c>
      <c r="E8" s="9">
        <v>4</v>
      </c>
      <c r="F8" s="9"/>
      <c r="G8" s="9">
        <v>5</v>
      </c>
      <c r="H8" s="9">
        <v>4</v>
      </c>
      <c r="I8" s="9"/>
      <c r="J8" s="9">
        <v>5</v>
      </c>
      <c r="K8" s="9"/>
      <c r="L8" s="10" t="s">
        <v>47</v>
      </c>
      <c r="M8" s="9"/>
      <c r="N8" s="9">
        <v>4</v>
      </c>
      <c r="O8" s="9"/>
      <c r="P8" s="9">
        <v>5</v>
      </c>
      <c r="Q8" s="9"/>
      <c r="R8" s="9">
        <v>5</v>
      </c>
      <c r="S8" s="9"/>
      <c r="T8" s="9">
        <v>5</v>
      </c>
      <c r="U8" s="9"/>
      <c r="V8" s="9"/>
    </row>
    <row r="9" spans="1:22" s="11" customFormat="1" ht="112" x14ac:dyDescent="0.2">
      <c r="A9" s="8">
        <f t="shared" si="0"/>
        <v>7</v>
      </c>
      <c r="B9" s="9" t="s">
        <v>25</v>
      </c>
      <c r="C9" s="9" t="s">
        <v>26</v>
      </c>
      <c r="D9" s="9">
        <v>4</v>
      </c>
      <c r="E9" s="9">
        <v>5</v>
      </c>
      <c r="F9" s="9" t="s">
        <v>65</v>
      </c>
      <c r="G9" s="9">
        <v>4</v>
      </c>
      <c r="H9" s="9">
        <v>5</v>
      </c>
      <c r="I9" s="9"/>
      <c r="J9" s="9">
        <v>5</v>
      </c>
      <c r="K9" s="9"/>
      <c r="L9" s="10" t="s">
        <v>66</v>
      </c>
      <c r="M9" s="9" t="s">
        <v>67</v>
      </c>
      <c r="N9" s="9">
        <v>5</v>
      </c>
      <c r="O9" s="9"/>
      <c r="P9" s="9">
        <v>5</v>
      </c>
      <c r="Q9" s="9"/>
      <c r="R9" s="9">
        <v>3</v>
      </c>
      <c r="S9" s="9"/>
      <c r="T9" s="9">
        <v>3</v>
      </c>
      <c r="U9" s="9" t="s">
        <v>68</v>
      </c>
      <c r="V9" s="9"/>
    </row>
    <row r="10" spans="1:22" s="11" customFormat="1" ht="80" x14ac:dyDescent="0.2">
      <c r="A10" s="8">
        <f t="shared" si="0"/>
        <v>8</v>
      </c>
      <c r="B10" s="9" t="s">
        <v>25</v>
      </c>
      <c r="C10" s="9" t="s">
        <v>26</v>
      </c>
      <c r="D10" s="9">
        <v>5</v>
      </c>
      <c r="E10" s="9">
        <v>4</v>
      </c>
      <c r="F10" s="9" t="s">
        <v>69</v>
      </c>
      <c r="G10" s="9">
        <v>5</v>
      </c>
      <c r="H10" s="9">
        <v>5</v>
      </c>
      <c r="I10" s="9" t="s">
        <v>70</v>
      </c>
      <c r="J10" s="9">
        <v>4</v>
      </c>
      <c r="K10" s="9" t="s">
        <v>71</v>
      </c>
      <c r="L10" s="10" t="s">
        <v>30</v>
      </c>
      <c r="M10" s="9" t="s">
        <v>72</v>
      </c>
      <c r="N10" s="9">
        <v>5</v>
      </c>
      <c r="O10" s="9" t="s">
        <v>73</v>
      </c>
      <c r="P10" s="9">
        <v>5</v>
      </c>
      <c r="Q10" s="9" t="s">
        <v>74</v>
      </c>
      <c r="R10" s="9">
        <v>4</v>
      </c>
      <c r="S10" s="9" t="s">
        <v>75</v>
      </c>
      <c r="T10" s="9">
        <v>5</v>
      </c>
      <c r="U10" s="9" t="s">
        <v>76</v>
      </c>
      <c r="V10" s="9" t="s">
        <v>77</v>
      </c>
    </row>
    <row r="11" spans="1:22" s="11" customFormat="1" ht="64" x14ac:dyDescent="0.2">
      <c r="A11" s="8">
        <f t="shared" si="0"/>
        <v>9</v>
      </c>
      <c r="B11" s="9" t="s">
        <v>25</v>
      </c>
      <c r="C11" s="9" t="s">
        <v>26</v>
      </c>
      <c r="D11" s="9">
        <v>5</v>
      </c>
      <c r="E11" s="9">
        <v>4</v>
      </c>
      <c r="F11" s="9" t="s">
        <v>78</v>
      </c>
      <c r="G11" s="9">
        <v>5</v>
      </c>
      <c r="H11" s="9">
        <v>5</v>
      </c>
      <c r="I11" s="9" t="s">
        <v>79</v>
      </c>
      <c r="J11" s="9">
        <v>5</v>
      </c>
      <c r="K11" s="9"/>
      <c r="L11" s="10" t="s">
        <v>30</v>
      </c>
      <c r="M11" s="9" t="s">
        <v>80</v>
      </c>
      <c r="N11" s="9">
        <v>4</v>
      </c>
      <c r="O11" s="9" t="s">
        <v>81</v>
      </c>
      <c r="P11" s="9">
        <v>5</v>
      </c>
      <c r="Q11" s="9"/>
      <c r="R11" s="9">
        <v>5</v>
      </c>
      <c r="S11" s="9"/>
      <c r="T11" s="9">
        <v>5</v>
      </c>
      <c r="U11" s="9" t="s">
        <v>82</v>
      </c>
      <c r="V11" s="9" t="s">
        <v>83</v>
      </c>
    </row>
    <row r="12" spans="1:22" ht="80" x14ac:dyDescent="0.2">
      <c r="A12" s="8">
        <f t="shared" si="0"/>
        <v>10</v>
      </c>
      <c r="B12" s="9" t="s">
        <v>25</v>
      </c>
      <c r="C12" s="9" t="s">
        <v>26</v>
      </c>
      <c r="D12" s="9">
        <v>5</v>
      </c>
      <c r="E12" s="9">
        <v>4</v>
      </c>
      <c r="F12" s="9" t="s">
        <v>84</v>
      </c>
      <c r="G12" s="9">
        <v>6</v>
      </c>
      <c r="H12" s="9">
        <v>6</v>
      </c>
      <c r="I12" s="9"/>
      <c r="J12" s="9">
        <v>6</v>
      </c>
      <c r="K12" s="9"/>
      <c r="L12" s="10" t="s">
        <v>47</v>
      </c>
      <c r="M12" s="9"/>
      <c r="N12" s="9">
        <v>4</v>
      </c>
      <c r="O12" s="9"/>
      <c r="P12" s="9">
        <v>5</v>
      </c>
      <c r="Q12" s="9"/>
      <c r="R12" s="9">
        <v>5</v>
      </c>
      <c r="S12" s="9"/>
      <c r="T12" s="9">
        <v>6</v>
      </c>
      <c r="U12" s="9" t="s">
        <v>85</v>
      </c>
      <c r="V12" s="9" t="s">
        <v>86</v>
      </c>
    </row>
    <row r="13" spans="1:22" ht="160" x14ac:dyDescent="0.2">
      <c r="A13" s="8">
        <f t="shared" si="0"/>
        <v>11</v>
      </c>
      <c r="B13" s="9" t="s">
        <v>25</v>
      </c>
      <c r="C13" s="9" t="s">
        <v>26</v>
      </c>
      <c r="D13" s="9">
        <v>4</v>
      </c>
      <c r="E13" s="9">
        <v>5</v>
      </c>
      <c r="F13" s="9" t="s">
        <v>87</v>
      </c>
      <c r="G13" s="9">
        <v>4</v>
      </c>
      <c r="H13" s="9">
        <v>4</v>
      </c>
      <c r="I13" s="9" t="s">
        <v>88</v>
      </c>
      <c r="J13" s="9">
        <v>3</v>
      </c>
      <c r="K13" s="9" t="s">
        <v>89</v>
      </c>
      <c r="L13" s="10" t="s">
        <v>30</v>
      </c>
      <c r="M13" s="9" t="s">
        <v>90</v>
      </c>
      <c r="N13" s="9">
        <v>4</v>
      </c>
      <c r="O13" s="9" t="s">
        <v>91</v>
      </c>
      <c r="P13" s="9">
        <v>3</v>
      </c>
      <c r="Q13" s="9" t="s">
        <v>92</v>
      </c>
      <c r="R13" s="9">
        <v>6</v>
      </c>
      <c r="S13" s="9" t="s">
        <v>93</v>
      </c>
      <c r="T13" s="9">
        <v>6</v>
      </c>
      <c r="U13" s="9" t="s">
        <v>94</v>
      </c>
      <c r="V13" s="9" t="s">
        <v>95</v>
      </c>
    </row>
    <row r="14" spans="1:22" ht="32" x14ac:dyDescent="0.2">
      <c r="A14" s="8">
        <f t="shared" si="0"/>
        <v>12</v>
      </c>
      <c r="B14" s="9" t="s">
        <v>25</v>
      </c>
      <c r="C14" s="9" t="s">
        <v>26</v>
      </c>
      <c r="D14" s="9">
        <v>5</v>
      </c>
      <c r="E14" s="9">
        <v>5</v>
      </c>
      <c r="F14" s="9"/>
      <c r="G14" s="9">
        <v>5</v>
      </c>
      <c r="H14" s="9">
        <v>5</v>
      </c>
      <c r="I14" s="9"/>
      <c r="J14" s="9">
        <v>5</v>
      </c>
      <c r="K14" s="9"/>
      <c r="L14" s="10" t="s">
        <v>47</v>
      </c>
      <c r="M14" s="9"/>
      <c r="N14" s="9">
        <v>5</v>
      </c>
      <c r="O14" s="9"/>
      <c r="P14" s="9">
        <v>5</v>
      </c>
      <c r="Q14" s="9"/>
      <c r="R14" s="9">
        <v>5</v>
      </c>
      <c r="S14" s="9"/>
      <c r="T14" s="9">
        <v>6</v>
      </c>
      <c r="U14" s="9"/>
      <c r="V14" s="9"/>
    </row>
    <row r="15" spans="1:22" ht="32" x14ac:dyDescent="0.2">
      <c r="A15" s="8">
        <f t="shared" si="0"/>
        <v>13</v>
      </c>
      <c r="B15" s="9" t="s">
        <v>25</v>
      </c>
      <c r="C15" s="9" t="s">
        <v>26</v>
      </c>
      <c r="D15" s="9">
        <v>5</v>
      </c>
      <c r="E15" s="9">
        <v>5</v>
      </c>
      <c r="F15" s="9"/>
      <c r="G15" s="9">
        <v>5</v>
      </c>
      <c r="H15" s="9">
        <v>4</v>
      </c>
      <c r="I15" s="9"/>
      <c r="J15" s="9">
        <v>5</v>
      </c>
      <c r="K15" s="9"/>
      <c r="L15" s="10" t="s">
        <v>30</v>
      </c>
      <c r="M15" s="9"/>
      <c r="N15" s="9">
        <v>3</v>
      </c>
      <c r="O15" s="9"/>
      <c r="P15" s="9">
        <v>5</v>
      </c>
      <c r="Q15" s="9"/>
      <c r="R15" s="9">
        <v>5</v>
      </c>
      <c r="S15" s="9"/>
      <c r="T15" s="9">
        <v>4</v>
      </c>
      <c r="U15" s="9"/>
      <c r="V15" s="9"/>
    </row>
    <row r="16" spans="1:22" s="12" customFormat="1" ht="32" x14ac:dyDescent="0.2">
      <c r="A16" s="8">
        <f t="shared" si="0"/>
        <v>14</v>
      </c>
      <c r="B16" s="9" t="s">
        <v>25</v>
      </c>
      <c r="C16" s="9" t="s">
        <v>26</v>
      </c>
      <c r="D16" s="9">
        <v>4</v>
      </c>
      <c r="E16" s="9">
        <v>4</v>
      </c>
      <c r="F16" s="9"/>
      <c r="G16" s="9">
        <v>4</v>
      </c>
      <c r="H16" s="9">
        <v>4</v>
      </c>
      <c r="I16" s="9"/>
      <c r="J16" s="9">
        <v>4</v>
      </c>
      <c r="K16" s="9"/>
      <c r="L16" s="10" t="s">
        <v>47</v>
      </c>
      <c r="M16" s="9" t="s">
        <v>96</v>
      </c>
      <c r="N16" s="9">
        <v>5</v>
      </c>
      <c r="O16" s="9"/>
      <c r="P16" s="9">
        <v>4</v>
      </c>
      <c r="Q16" s="9"/>
      <c r="R16" s="9">
        <v>4</v>
      </c>
      <c r="S16" s="9"/>
      <c r="T16" s="9">
        <v>4</v>
      </c>
      <c r="U16" s="9"/>
      <c r="V16" s="9"/>
    </row>
    <row r="17" spans="1:22" ht="112" x14ac:dyDescent="0.2">
      <c r="A17" s="8">
        <f t="shared" si="0"/>
        <v>15</v>
      </c>
      <c r="B17" s="9" t="s">
        <v>25</v>
      </c>
      <c r="C17" s="9" t="s">
        <v>26</v>
      </c>
      <c r="D17" s="9">
        <v>5</v>
      </c>
      <c r="E17" s="9">
        <v>5</v>
      </c>
      <c r="F17" s="9" t="s">
        <v>97</v>
      </c>
      <c r="G17" s="9">
        <v>4</v>
      </c>
      <c r="H17" s="9">
        <v>6</v>
      </c>
      <c r="I17" s="9"/>
      <c r="J17" s="9">
        <v>6</v>
      </c>
      <c r="K17" s="9"/>
      <c r="L17" s="10" t="s">
        <v>30</v>
      </c>
      <c r="M17" s="9"/>
      <c r="N17" s="9">
        <v>4</v>
      </c>
      <c r="O17" s="9"/>
      <c r="P17" s="9">
        <v>6</v>
      </c>
      <c r="Q17" s="9"/>
      <c r="R17" s="9">
        <v>4</v>
      </c>
      <c r="S17" s="9"/>
      <c r="T17" s="9">
        <v>4</v>
      </c>
      <c r="U17" s="9"/>
      <c r="V17" s="9" t="s">
        <v>98</v>
      </c>
    </row>
    <row r="18" spans="1:22" ht="304" x14ac:dyDescent="0.2">
      <c r="A18" s="8">
        <f t="shared" si="0"/>
        <v>16</v>
      </c>
      <c r="B18" s="9" t="s">
        <v>25</v>
      </c>
      <c r="C18" s="9" t="s">
        <v>26</v>
      </c>
      <c r="D18" s="9">
        <v>5</v>
      </c>
      <c r="E18" s="9">
        <v>4</v>
      </c>
      <c r="F18" s="9" t="s">
        <v>99</v>
      </c>
      <c r="G18" s="9">
        <v>5</v>
      </c>
      <c r="H18" s="9">
        <v>4</v>
      </c>
      <c r="I18" s="9" t="s">
        <v>100</v>
      </c>
      <c r="J18" s="9">
        <v>4</v>
      </c>
      <c r="K18" s="9" t="s">
        <v>101</v>
      </c>
      <c r="L18" s="10" t="s">
        <v>47</v>
      </c>
      <c r="M18" s="9" t="s">
        <v>102</v>
      </c>
      <c r="N18" s="9">
        <v>5</v>
      </c>
      <c r="O18" s="9"/>
      <c r="P18" s="9">
        <v>4</v>
      </c>
      <c r="Q18" s="9" t="s">
        <v>103</v>
      </c>
      <c r="R18" s="9">
        <v>4</v>
      </c>
      <c r="S18" s="9"/>
      <c r="T18" s="9">
        <v>5</v>
      </c>
      <c r="U18" s="9" t="s">
        <v>104</v>
      </c>
      <c r="V18" s="9" t="s">
        <v>105</v>
      </c>
    </row>
    <row r="19" spans="1:22" ht="32" x14ac:dyDescent="0.2">
      <c r="A19" s="8">
        <f t="shared" si="0"/>
        <v>17</v>
      </c>
      <c r="B19" s="9" t="s">
        <v>25</v>
      </c>
      <c r="C19" s="9" t="s">
        <v>26</v>
      </c>
      <c r="D19" s="9">
        <v>6</v>
      </c>
      <c r="E19" s="9">
        <v>6</v>
      </c>
      <c r="F19" s="9"/>
      <c r="G19" s="9">
        <v>6</v>
      </c>
      <c r="H19" s="9">
        <v>6</v>
      </c>
      <c r="I19" s="9"/>
      <c r="J19" s="9">
        <v>6</v>
      </c>
      <c r="K19" s="9"/>
      <c r="L19" s="10" t="s">
        <v>47</v>
      </c>
      <c r="M19" s="9"/>
      <c r="N19" s="9">
        <v>5</v>
      </c>
      <c r="O19" s="9"/>
      <c r="P19" s="9">
        <v>6</v>
      </c>
      <c r="Q19" s="9"/>
      <c r="R19" s="9">
        <v>6</v>
      </c>
      <c r="S19" s="9"/>
      <c r="T19" s="9">
        <v>6</v>
      </c>
      <c r="U19" s="9"/>
      <c r="V19" s="9"/>
    </row>
    <row r="20" spans="1:22" ht="32" x14ac:dyDescent="0.2">
      <c r="A20" s="8">
        <f t="shared" si="0"/>
        <v>18</v>
      </c>
      <c r="B20" s="9" t="s">
        <v>25</v>
      </c>
      <c r="C20" s="9" t="s">
        <v>26</v>
      </c>
      <c r="D20" s="9">
        <v>5</v>
      </c>
      <c r="E20" s="9">
        <v>5</v>
      </c>
      <c r="F20" s="9"/>
      <c r="G20" s="9">
        <v>5</v>
      </c>
      <c r="H20" s="9">
        <v>5</v>
      </c>
      <c r="I20" s="9"/>
      <c r="J20" s="9">
        <v>5</v>
      </c>
      <c r="K20" s="9"/>
      <c r="L20" s="10" t="s">
        <v>47</v>
      </c>
      <c r="M20" s="9"/>
      <c r="N20" s="9">
        <v>5</v>
      </c>
      <c r="O20" s="9"/>
      <c r="P20" s="9">
        <v>5</v>
      </c>
      <c r="Q20" s="9"/>
      <c r="R20" s="9">
        <v>5</v>
      </c>
      <c r="S20" s="9"/>
      <c r="T20" s="9">
        <v>4</v>
      </c>
      <c r="U20" s="9" t="s">
        <v>106</v>
      </c>
      <c r="V20" s="9"/>
    </row>
    <row r="21" spans="1:22" x14ac:dyDescent="0.2">
      <c r="A21" s="9"/>
      <c r="B21" s="9"/>
      <c r="C21" s="9"/>
      <c r="D21" s="9"/>
      <c r="E21" s="9"/>
      <c r="F21" s="9"/>
      <c r="G21" s="9"/>
      <c r="H21" s="9"/>
      <c r="I21" s="9"/>
      <c r="J21" s="9"/>
      <c r="K21" s="9"/>
      <c r="L21" s="10" t="s">
        <v>30</v>
      </c>
      <c r="M21" s="9"/>
      <c r="N21" s="9"/>
      <c r="O21" s="9"/>
      <c r="P21" s="9"/>
      <c r="Q21" s="9"/>
      <c r="R21" s="9"/>
      <c r="S21" s="9"/>
      <c r="T21" s="9"/>
      <c r="U21" s="13"/>
      <c r="V21" s="14"/>
    </row>
    <row r="22" spans="1:22" x14ac:dyDescent="0.2">
      <c r="A22" s="9"/>
      <c r="B22" s="9"/>
      <c r="C22" s="9"/>
      <c r="D22" s="9"/>
      <c r="E22" s="9"/>
      <c r="F22" s="9"/>
      <c r="G22" s="9"/>
      <c r="H22" s="9"/>
      <c r="I22" s="9"/>
      <c r="J22" s="9"/>
      <c r="K22" s="9"/>
      <c r="L22" s="9"/>
      <c r="M22" s="9"/>
      <c r="N22" s="9"/>
      <c r="O22" s="9"/>
      <c r="P22" s="9"/>
      <c r="Q22" s="9"/>
      <c r="R22" s="9"/>
      <c r="S22" s="9"/>
      <c r="T22" s="9"/>
      <c r="U22" s="13"/>
      <c r="V22" s="14"/>
    </row>
    <row r="23" spans="1:22" x14ac:dyDescent="0.2">
      <c r="A23" s="13"/>
      <c r="B23" s="13"/>
      <c r="C23" s="13"/>
      <c r="D23" s="14"/>
      <c r="E23" s="14"/>
      <c r="F23" s="13"/>
      <c r="G23" s="14"/>
      <c r="H23" s="14"/>
      <c r="I23" s="13"/>
      <c r="J23" s="14"/>
      <c r="K23" s="13"/>
      <c r="L23" s="13"/>
      <c r="M23" s="13"/>
      <c r="N23" s="14"/>
      <c r="O23" s="13"/>
      <c r="P23" s="14"/>
      <c r="Q23" s="13"/>
      <c r="R23" s="14"/>
      <c r="S23" s="14"/>
      <c r="T23" s="13"/>
      <c r="U23" s="13"/>
      <c r="V23" s="14"/>
    </row>
    <row r="24" spans="1:22" x14ac:dyDescent="0.2">
      <c r="A24" s="13"/>
      <c r="B24" s="13"/>
      <c r="C24" s="13"/>
      <c r="D24" s="14"/>
      <c r="E24" s="14"/>
      <c r="F24" s="13"/>
      <c r="G24" s="14"/>
      <c r="H24" s="14"/>
      <c r="I24" s="13"/>
      <c r="J24" s="14"/>
      <c r="K24" s="13"/>
      <c r="L24" s="13"/>
      <c r="M24" s="13"/>
      <c r="N24" s="14"/>
      <c r="O24" s="13"/>
      <c r="P24" s="14"/>
      <c r="Q24" s="13"/>
      <c r="R24" s="14"/>
      <c r="S24" s="14"/>
      <c r="T24" s="13"/>
      <c r="U24" s="13"/>
      <c r="V24" s="14"/>
    </row>
    <row r="25" spans="1:22" s="18" customFormat="1" ht="17" x14ac:dyDescent="0.2">
      <c r="A25" s="15" t="s">
        <v>107</v>
      </c>
      <c r="B25" s="16"/>
      <c r="C25" s="16"/>
      <c r="D25" s="17">
        <f>AVERAGE(D3:D24)</f>
        <v>4.9444444444444446</v>
      </c>
      <c r="E25" s="17">
        <f>AVERAGE(E3:E24)</f>
        <v>4.6111111111111107</v>
      </c>
      <c r="F25" s="17"/>
      <c r="G25" s="17">
        <f>AVERAGE(G3:G24)</f>
        <v>4.666666666666667</v>
      </c>
      <c r="H25" s="17">
        <f>AVERAGE(H3:H24)</f>
        <v>4.7222222222222223</v>
      </c>
      <c r="I25" s="17"/>
      <c r="J25" s="17">
        <f>AVERAGE(J3:J24)</f>
        <v>5</v>
      </c>
      <c r="K25" s="17"/>
      <c r="L25" s="17"/>
      <c r="M25" s="17"/>
      <c r="N25" s="17">
        <f>AVERAGE(N3:N24)</f>
        <v>4.5</v>
      </c>
      <c r="O25" s="17"/>
      <c r="P25" s="17">
        <f>AVERAGE(P3:P24)</f>
        <v>4.9444444444444446</v>
      </c>
      <c r="Q25" s="17"/>
      <c r="R25" s="17">
        <f>AVERAGE(R3:R24)</f>
        <v>4.666666666666667</v>
      </c>
      <c r="S25" s="17"/>
      <c r="T25" s="17">
        <f>AVERAGE(T3:T24)</f>
        <v>4.833333333333333</v>
      </c>
      <c r="U25" s="16"/>
      <c r="V25" s="16"/>
    </row>
    <row r="26" spans="1:22" ht="17" x14ac:dyDescent="0.2">
      <c r="A26" s="19" t="s">
        <v>108</v>
      </c>
      <c r="B26" s="13"/>
      <c r="C26" s="13"/>
      <c r="D26" s="20">
        <f>MEDIAN(D$3:D$24)</f>
        <v>5</v>
      </c>
      <c r="E26" s="20">
        <f>MEDIAN(E$3:E$24)</f>
        <v>5</v>
      </c>
      <c r="F26" s="20"/>
      <c r="G26" s="20">
        <f>MEDIAN(G$3:G$24)</f>
        <v>5</v>
      </c>
      <c r="H26" s="20">
        <f>MEDIAN(H$3:H$24)</f>
        <v>5</v>
      </c>
      <c r="I26" s="20"/>
      <c r="J26" s="20">
        <f>MEDIAN(J$3:J$24)</f>
        <v>5</v>
      </c>
      <c r="K26" s="20"/>
      <c r="L26" s="20" t="str">
        <f>"Too short = "&amp;(COUNTIF(L$3:L$24,"Too short."))</f>
        <v>Too short = 9</v>
      </c>
      <c r="M26" s="20"/>
      <c r="N26" s="20">
        <f>MEDIAN(N$3:N$24)</f>
        <v>5</v>
      </c>
      <c r="O26" s="20"/>
      <c r="P26" s="20">
        <f>MEDIAN(P$3:P$24)</f>
        <v>5</v>
      </c>
      <c r="Q26" s="20"/>
      <c r="R26" s="20">
        <f>MEDIAN(R$3:R$24)</f>
        <v>5</v>
      </c>
      <c r="S26" s="20"/>
      <c r="T26" s="20">
        <f>MEDIAN(T$3:T$24)</f>
        <v>5</v>
      </c>
      <c r="U26" s="13"/>
      <c r="V26" s="14"/>
    </row>
    <row r="27" spans="1:22" ht="17" x14ac:dyDescent="0.2">
      <c r="A27" s="19" t="s">
        <v>109</v>
      </c>
      <c r="B27" s="13"/>
      <c r="C27" s="13"/>
      <c r="D27" s="20">
        <f>MIN(D$3:D$24)</f>
        <v>4</v>
      </c>
      <c r="E27" s="20">
        <f>MIN(E$3:E$24)</f>
        <v>4</v>
      </c>
      <c r="F27" s="20"/>
      <c r="G27" s="20">
        <f>MIN(G$3:G$24)</f>
        <v>3</v>
      </c>
      <c r="H27" s="20">
        <f>MIN(H$3:H$24)</f>
        <v>3</v>
      </c>
      <c r="I27" s="20"/>
      <c r="J27" s="20">
        <f>MIN(J$3:J$24)</f>
        <v>3</v>
      </c>
      <c r="K27" s="20"/>
      <c r="L27" s="20" t="str">
        <f>"About right = "&amp;(COUNTIF(L$3:L$24,"About right."))</f>
        <v>About right = 9</v>
      </c>
      <c r="M27" s="20"/>
      <c r="N27" s="20">
        <f>MIN(N$3:N$24)</f>
        <v>3</v>
      </c>
      <c r="O27" s="20"/>
      <c r="P27" s="20">
        <f>MIN(P$3:P$24)</f>
        <v>3</v>
      </c>
      <c r="Q27" s="20"/>
      <c r="R27" s="20">
        <f>MIN(R$3:R$24)</f>
        <v>3</v>
      </c>
      <c r="S27" s="20"/>
      <c r="T27" s="20">
        <f>MIN(T$3:T$24)</f>
        <v>3</v>
      </c>
      <c r="U27" s="13"/>
      <c r="V27" s="14"/>
    </row>
    <row r="28" spans="1:22" ht="17" x14ac:dyDescent="0.2">
      <c r="A28" s="19" t="s">
        <v>110</v>
      </c>
      <c r="B28" s="13"/>
      <c r="C28" s="13"/>
      <c r="D28" s="20">
        <f>MAX(D$3:D$24)</f>
        <v>6</v>
      </c>
      <c r="E28" s="20">
        <f>MAX(E$3:E$24)</f>
        <v>6</v>
      </c>
      <c r="F28" s="20"/>
      <c r="G28" s="20">
        <f>MAX(G$3:G$24)</f>
        <v>6</v>
      </c>
      <c r="H28" s="20">
        <f>MAX(H$3:H$24)</f>
        <v>6</v>
      </c>
      <c r="I28" s="20"/>
      <c r="J28" s="20">
        <f>MAX(J$3:J$24)</f>
        <v>6</v>
      </c>
      <c r="K28" s="20"/>
      <c r="L28" s="20" t="str">
        <f>"Too long = "&amp;(COUNTIF(L$3:L$24,"Too long."))</f>
        <v>Too long = 1</v>
      </c>
      <c r="M28" s="20"/>
      <c r="N28" s="20">
        <f>MAX(N$3:N$24)</f>
        <v>5</v>
      </c>
      <c r="O28" s="20"/>
      <c r="P28" s="20">
        <f>MAX(P$3:P$24)</f>
        <v>6</v>
      </c>
      <c r="Q28" s="20"/>
      <c r="R28" s="20">
        <f>MAX(R$3:R$24)</f>
        <v>6</v>
      </c>
      <c r="S28" s="20"/>
      <c r="T28" s="20">
        <f>MAX(T$3:T$24)</f>
        <v>6</v>
      </c>
      <c r="U28" s="13"/>
      <c r="V28" s="14"/>
    </row>
    <row r="31" spans="1:22" ht="17" x14ac:dyDescent="0.2">
      <c r="B31" s="21" t="s">
        <v>111</v>
      </c>
      <c r="C31" s="21"/>
      <c r="D31" s="22"/>
    </row>
    <row r="32" spans="1:22" ht="34" x14ac:dyDescent="0.2">
      <c r="A32" s="7" t="s">
        <v>112</v>
      </c>
      <c r="B32" s="23">
        <f>D25</f>
        <v>4.9444444444444446</v>
      </c>
      <c r="C32" s="23"/>
      <c r="D32" s="24"/>
    </row>
    <row r="33" spans="1:4" ht="51" x14ac:dyDescent="0.2">
      <c r="A33" s="7" t="s">
        <v>113</v>
      </c>
      <c r="B33" s="23">
        <f>E25</f>
        <v>4.6111111111111107</v>
      </c>
      <c r="C33" s="23"/>
      <c r="D33" s="24"/>
    </row>
    <row r="34" spans="1:4" ht="34" x14ac:dyDescent="0.2">
      <c r="A34" s="7" t="s">
        <v>114</v>
      </c>
      <c r="B34" s="23">
        <f>G25</f>
        <v>4.666666666666667</v>
      </c>
      <c r="C34" s="23"/>
      <c r="D34" s="24"/>
    </row>
    <row r="35" spans="1:4" ht="68" x14ac:dyDescent="0.2">
      <c r="A35" s="7" t="s">
        <v>115</v>
      </c>
      <c r="B35" s="23">
        <f>H25</f>
        <v>4.7222222222222223</v>
      </c>
      <c r="C35" s="23"/>
      <c r="D35" s="24"/>
    </row>
    <row r="36" spans="1:4" ht="51" x14ac:dyDescent="0.2">
      <c r="A36" s="7" t="s">
        <v>116</v>
      </c>
      <c r="B36" s="23">
        <f>J25</f>
        <v>5</v>
      </c>
      <c r="C36" s="23"/>
      <c r="D36" s="24"/>
    </row>
    <row r="37" spans="1:4" ht="51" x14ac:dyDescent="0.2">
      <c r="A37" s="7" t="s">
        <v>117</v>
      </c>
      <c r="B37" s="23" t="s">
        <v>118</v>
      </c>
      <c r="C37" s="23"/>
      <c r="D37" s="24"/>
    </row>
    <row r="38" spans="1:4" ht="68" x14ac:dyDescent="0.2">
      <c r="A38" s="7" t="s">
        <v>119</v>
      </c>
      <c r="B38" s="23">
        <f>N25</f>
        <v>4.5</v>
      </c>
      <c r="C38" s="23"/>
      <c r="D38" s="24"/>
    </row>
    <row r="39" spans="1:4" ht="34" x14ac:dyDescent="0.2">
      <c r="A39" s="7" t="s">
        <v>120</v>
      </c>
      <c r="B39" s="23">
        <f>P25</f>
        <v>4.9444444444444446</v>
      </c>
      <c r="C39" s="23"/>
      <c r="D39" s="24"/>
    </row>
    <row r="40" spans="1:4" ht="99" customHeight="1" x14ac:dyDescent="0.2">
      <c r="A40" s="7" t="s">
        <v>121</v>
      </c>
      <c r="B40" s="23">
        <f>R25</f>
        <v>4.666666666666667</v>
      </c>
      <c r="C40" s="23"/>
      <c r="D40" s="24"/>
    </row>
    <row r="41" spans="1:4" ht="85" x14ac:dyDescent="0.2">
      <c r="A41" s="7" t="s">
        <v>122</v>
      </c>
      <c r="B41" s="23">
        <f>T25</f>
        <v>4.833333333333333</v>
      </c>
      <c r="C41" s="23"/>
      <c r="D41" s="24"/>
    </row>
    <row r="42" spans="1:4" x14ac:dyDescent="0.2">
      <c r="B42" s="23"/>
      <c r="C42"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MSMWG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2021-10-28T04:01:48Z</dcterms:created>
  <dcterms:modified xsi:type="dcterms:W3CDTF">2021-10-28T04:02:19Z</dcterms:modified>
</cp:coreProperties>
</file>