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whitneypope/Desktop/"/>
    </mc:Choice>
  </mc:AlternateContent>
  <bookViews>
    <workbookView xWindow="0" yWindow="460" windowWidth="28800" windowHeight="11180"/>
  </bookViews>
  <sheets>
    <sheet name="Sheet1" sheetId="1" r:id="rId1"/>
  </sheets>
  <calcPr calcId="152511" concurrentCalc="0"/>
  <pivotCaches>
    <pivotCache cacheId="0" r:id="rId2"/>
    <pivotCache cacheId="1" r:id="rId3"/>
    <pivotCache cacheId="2" r:id="rId4"/>
    <pivotCache cacheId="3" r:id="rId5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63" i="1"/>
  <c r="D62" i="1"/>
  <c r="D61" i="1"/>
  <c r="D60" i="1"/>
  <c r="D59" i="1"/>
  <c r="D58" i="1"/>
  <c r="D52" i="1"/>
  <c r="D51" i="1"/>
  <c r="D49" i="1"/>
  <c r="D48" i="1"/>
  <c r="D46" i="1"/>
  <c r="D45" i="1"/>
  <c r="D44" i="1"/>
  <c r="D43" i="1"/>
  <c r="D42" i="1"/>
  <c r="D41" i="1"/>
  <c r="D40" i="1"/>
  <c r="D39" i="1"/>
  <c r="D38" i="1"/>
  <c r="D35" i="1"/>
  <c r="D30" i="1"/>
  <c r="D29" i="1"/>
  <c r="D28" i="1"/>
  <c r="D26" i="1"/>
  <c r="D24" i="1"/>
  <c r="D23" i="1"/>
  <c r="D22" i="1"/>
  <c r="D21" i="1"/>
  <c r="D20" i="1"/>
  <c r="D19" i="1"/>
  <c r="D18" i="1"/>
  <c r="D17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<sst xmlns="http://schemas.openxmlformats.org/spreadsheetml/2006/main" count="78" uniqueCount="30">
  <si>
    <t>Row Labels</t>
  </si>
  <si>
    <t>Annual Loaded Cost</t>
  </si>
  <si>
    <t>Annual Hours Charged</t>
  </si>
  <si>
    <t>Average Rate</t>
  </si>
  <si>
    <t>Choi</t>
  </si>
  <si>
    <t>Doran</t>
  </si>
  <si>
    <t>Few</t>
  </si>
  <si>
    <t>Kirk</t>
  </si>
  <si>
    <t>Menten</t>
  </si>
  <si>
    <t>Menton</t>
  </si>
  <si>
    <t xml:space="preserve">Silberblat </t>
  </si>
  <si>
    <t>Stover</t>
  </si>
  <si>
    <t>Tuckey</t>
  </si>
  <si>
    <t>Grand Total</t>
  </si>
  <si>
    <t>Busto</t>
  </si>
  <si>
    <t>Chui</t>
  </si>
  <si>
    <t>Elliot</t>
  </si>
  <si>
    <t>Gueneau</t>
  </si>
  <si>
    <t>Habashi</t>
  </si>
  <si>
    <t>Harrison</t>
  </si>
  <si>
    <t>Stover (Havenar-Daughton)</t>
  </si>
  <si>
    <t>Durante</t>
  </si>
  <si>
    <t>Elliot/Abrams</t>
  </si>
  <si>
    <t>Genter</t>
  </si>
  <si>
    <t>Hendry</t>
  </si>
  <si>
    <t>Mack</t>
  </si>
  <si>
    <t>Manager</t>
  </si>
  <si>
    <t>Sum of Loaded Cost</t>
  </si>
  <si>
    <t>Sum of Hours Charge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</si>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</sst>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164" fontId="0" fillId="0" borderId="0" xfId="2" applyFont="1"/>
    <xf numFmtId="0" fontId="0" fillId="0" borderId="0" xfId="0" applyAlignment="1">
      <alignment horizontal="center"/>
    </xf>
    <xf numFmtId="0" fontId="0" fillId="0" borderId="0" xfId="0" pivotButton="1"/>
    <xf numFmtId="0" fontId="2" fillId="0" borderId="0" xfId="0" applyFont="1"/>
    <xf numFmtId="0" fontId="0" fillId="0" borderId="1" xfId="0" applyBorder="1"/>
    <xf numFmtId="165" fontId="0" fillId="0" borderId="1" xfId="1" applyFont="1" applyBorder="1"/>
    <xf numFmtId="165" fontId="0" fillId="0" borderId="0" xfId="1" applyFont="1"/>
    <xf numFmtId="165" fontId="0" fillId="0" borderId="0" xfId="1" pivotButton="1" applyFont="1"/>
    <xf numFmtId="164" fontId="0" fillId="0" borderId="1" xfId="2" applyNumberFormat="1" applyFont="1" applyBorder="1"/>
    <xf numFmtId="164" fontId="0" fillId="0" borderId="0" xfId="2" applyNumberFormat="1" applyFont="1"/>
    <xf numFmtId="164" fontId="0" fillId="0" borderId="0" xfId="2" pivotButton="1" applyNumberFormat="1" applyFont="1"/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2" applyFont="1"/>
    <xf numFmtId="0" fontId="0" fillId="0" borderId="0" xfId="0" pivotButton="1"/>
    <xf numFmtId="0" fontId="0" fillId="0" borderId="2" xfId="0" applyBorder="1"/>
    <xf numFmtId="164" fontId="0" fillId="0" borderId="2" xfId="2" applyNumberFormat="1" applyFont="1" applyBorder="1"/>
    <xf numFmtId="165" fontId="0" fillId="0" borderId="2" xfId="1" applyFont="1" applyBorder="1"/>
    <xf numFmtId="0" fontId="2" fillId="0" borderId="2" xfId="0" applyFont="1" applyBorder="1"/>
  </cellXfs>
  <cellStyles count="3">
    <cellStyle name="Comma" xfId="1" builtinId="3"/>
    <cellStyle name="Currency" xfId="2" builtinId="4"/>
    <cellStyle name="Normal" xfId="0" builtinId="0"/>
  </cellStyles>
  <dxfs count="26"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35" formatCode="_-* #,##0.00_-;\-* #,##0.00_-;_-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openxmlformats.org/officeDocument/2006/relationships/externalLinkPath" Target="file:///C:/Users/mike/AppData/Local/Microsoft/Windows/INetCache/Content.Outlook/SEZN9M0O/MCE%20EE%20Hours.xlsx" TargetMode="Externa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Relationship Id="rId2" Type="http://schemas.openxmlformats.org/officeDocument/2006/relationships/externalLinkPath" Target="file:///C:/Users/mike/AppData/Local/Microsoft/Windows/INetCache/Content.Outlook/SEZN9M0O/MCE%20EE%20Hours.xlsx" TargetMode="Externa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Relationship Id="rId2" Type="http://schemas.openxmlformats.org/officeDocument/2006/relationships/externalLinkPath" Target="file:///C:/Users/mike/AppData/Local/Microsoft/Windows/INetCache/Content.Outlook/SEZN9M0O/MCE%20EE%20Hours.xlsx" TargetMode="Externa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Relationship Id="rId2" Type="http://schemas.openxmlformats.org/officeDocument/2006/relationships/externalLinkPath" Target="file:///E:/Clients%20Outsource%202017-18%20Fiscal/Marin%20Clean%20Energy/EE%20Program/Data%20Request/ORA%20-%202017%20EE%20positions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ke Maher" refreshedDate="42881.644336574071" createdVersion="6" refreshedVersion="6" minRefreshableVersion="3" recordCount="157">
  <cacheSource type="worksheet">
    <worksheetSource ref="A198:E355" sheet="Sort" r:id="rId2"/>
  </cacheSource>
  <cacheFields count="5">
    <cacheField name="NAME" numFmtId="0">
      <sharedItems count="18">
        <s v="Doran"/>
        <s v="Menten"/>
        <s v="Gueneau"/>
        <s v="Habashi"/>
        <s v="Stover (Havenar-Daughton)"/>
        <s v="Hendry"/>
        <s v="Busto"/>
        <s v="Elliot"/>
        <s v="Tuckey"/>
        <s v="Choi"/>
        <s v="Chui"/>
        <s v="Kirk"/>
        <s v="Silberblat "/>
        <s v="Genter"/>
        <s v="Harrison"/>
        <s v="Durante"/>
        <s v="Mack"/>
        <s v="Elliot/Abrams"/>
      </sharedItems>
    </cacheField>
    <cacheField name="AMOUNT" numFmtId="165">
      <sharedItems containsSemiMixedTypes="0" containsString="0" containsNumber="1" minValue="0" maxValue="10414.672208076925"/>
    </cacheField>
    <cacheField name="All-in Rate" numFmtId="164">
      <sharedItems containsString="0" containsBlank="1" containsNumber="1" minValue="12" maxValue="88.187622307692308"/>
    </cacheField>
    <cacheField name="HOURS" numFmtId="165">
      <sharedItems containsSemiMixedTypes="0" containsString="0" containsNumber="1" minValue="0" maxValue="242"/>
    </cacheField>
    <cacheField name="Month" numFmtId="17">
      <sharedItems containsSemiMixedTypes="0" containsNonDate="0" containsDate="1" containsString="0" minDate="2016-01-01T00:00:00" maxDate="2016-12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ke Maher" refreshedDate="42881.644072453702" createdVersion="6" refreshedVersion="6" minRefreshableVersion="3" recordCount="110">
  <cacheSource type="worksheet">
    <worksheetSource ref="A85:E195" sheet="Sort" r:id="rId2"/>
  </cacheSource>
  <cacheFields count="5">
    <cacheField name="NAME" numFmtId="0">
      <sharedItems count="14">
        <s v="Choi"/>
        <s v="Doran"/>
        <s v="Menten"/>
        <s v="Stover"/>
        <s v="Kirk"/>
        <s v="Silberblat "/>
        <s v="Tuckey"/>
        <s v="Chui"/>
        <s v="Busto"/>
        <s v="Elliot"/>
        <s v="Harrison"/>
        <s v="Habashi"/>
        <s v="Stover (Havenar-Daughton)"/>
        <s v="Gueneau"/>
      </sharedItems>
    </cacheField>
    <cacheField name="AMOUNT" numFmtId="165">
      <sharedItems containsSemiMixedTypes="0" containsString="0" containsNumber="1" minValue="0" maxValue="9430.1462200000005"/>
    </cacheField>
    <cacheField name="All-in Rate" numFmtId="164">
      <sharedItems containsSemiMixedTypes="0" containsString="0" containsNumber="1" minValue="12" maxValue="73.133188076923076"/>
    </cacheField>
    <cacheField name="HOURS" numFmtId="165">
      <sharedItems containsSemiMixedTypes="0" containsString="0" containsNumber="1" minValue="0" maxValue="164"/>
    </cacheField>
    <cacheField name="Month" numFmtId="17">
      <sharedItems containsSemiMixedTypes="0" containsNonDate="0" containsDate="1" containsString="0" minDate="2015-01-01T00:00:00" maxDate="2015-12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ke Maher" refreshedDate="42881.642550810182" createdVersion="6" refreshedVersion="6" minRefreshableVersion="3" recordCount="77">
  <cacheSource type="worksheet">
    <worksheetSource ref="A5:E82" sheet="Sort" r:id="rId2"/>
  </cacheSource>
  <cacheFields count="5">
    <cacheField name="NAME" numFmtId="0">
      <sharedItems count="9">
        <s v="Choi"/>
        <s v="Doran"/>
        <s v="Menton"/>
        <s v="Silberblat "/>
        <s v="Tuckey"/>
        <s v="Menten"/>
        <s v="Stover"/>
        <s v="Few"/>
        <s v="Kirk"/>
      </sharedItems>
    </cacheField>
    <cacheField name="AMOUNT" numFmtId="165">
      <sharedItems containsSemiMixedTypes="0" containsString="0" containsNumber="1" minValue="0" maxValue="9327.36"/>
    </cacheField>
    <cacheField name="All-in Rate" numFmtId="164">
      <sharedItems containsSemiMixedTypes="0" containsString="0" containsNumber="1" minValue="15.212346153846152" maxValue="67.5"/>
    </cacheField>
    <cacheField name="HOURS" numFmtId="165">
      <sharedItems containsSemiMixedTypes="0" containsString="0" containsNumber="1" minValue="0" maxValue="219"/>
    </cacheField>
    <cacheField name="Month" numFmtId="17">
      <sharedItems containsSemiMixedTypes="0" containsNonDate="0" containsDate="1" containsString="0" minDate="2014-01-01T00:00:00" maxDate="2014-12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ike Maher" refreshedDate="42891.606189814818" createdVersion="6" refreshedVersion="6" minRefreshableVersion="3" recordCount="47">
  <cacheSource type="worksheet">
    <worksheetSource ref="A2:E49" sheet="Sheet2" r:id="rId2"/>
  </cacheSource>
  <cacheFields count="5">
    <cacheField name="MONTH" numFmtId="0">
      <sharedItems containsBlank="1"/>
    </cacheField>
    <cacheField name="NAME" numFmtId="0">
      <sharedItems containsBlank="1" count="9">
        <s v="Doran"/>
        <s v="Menten"/>
        <s v="Durante"/>
        <s v="Stover (Havenar-Daughton)"/>
        <s v="Genter"/>
        <s v="Busto"/>
        <s v="Elliot/Abrams"/>
        <m/>
        <s v="Mack"/>
      </sharedItems>
    </cacheField>
    <cacheField name="Loaded Cost" numFmtId="0">
      <sharedItems containsSemiMixedTypes="0" containsString="0" containsNumber="1" minValue="0" maxValue="9935.6455800000003" count="35">
        <n v="4906.8031500000006"/>
        <n v="8746.7649123076917"/>
        <n v="5997.0273746153835"/>
        <n v="3698.2273169230771"/>
        <n v="3027.8000415384613"/>
        <n v="0"/>
        <n v="6759.3808445589193"/>
        <n v="4277.725823076923"/>
        <n v="9171.3651507692302"/>
        <n v="4765.8495692307688"/>
        <n v="5368.3944923076924"/>
        <n v="2435.8992815384613"/>
        <n v="184.5"/>
        <n v="6120.6991899549266"/>
        <n v="5032.6186153846156"/>
        <n v="9935.6455800000003"/>
        <n v="5599.8732438461529"/>
        <n v="6412.2489769230779"/>
        <n v="3949.799302307692"/>
        <n v="276.75"/>
        <n v="6360.2048104314244"/>
        <n v="4438.7738307692316"/>
        <n v="8608.0476815384627"/>
        <n v="4527.5570907692299"/>
        <n v="2753.2761146153853"/>
        <n v="2533.1559096153846"/>
        <n v="153.75"/>
        <n v="4444.1598466194473"/>
        <n v="7151.3578384615394"/>
        <n v="9861.6468584615395"/>
        <n v="2382.9247846153844"/>
        <n v="6180.823930769232"/>
        <n v="2973.7047634615383"/>
        <n v="181.42500000000001"/>
        <n v="7038.8040684481657"/>
      </sharedItems>
    </cacheField>
    <cacheField name="Rate" numFmtId="164">
      <sharedItems containsString="0" containsBlank="1" containsNumber="1" minValue="12.3" maxValue="84.920047692307691"/>
    </cacheField>
    <cacheField name="Hours Charge" numFmtId="0">
      <sharedItems containsSemiMixedTypes="0" containsString="0" containsNumber="1" minValue="0" maxValue="151" count="34">
        <n v="78"/>
        <n v="103"/>
        <n v="151"/>
        <n v="62"/>
        <n v="66.5"/>
        <n v="0"/>
        <n v="127"/>
        <n v="68"/>
        <n v="108"/>
        <n v="120"/>
        <n v="90"/>
        <n v="53.5"/>
        <n v="15"/>
        <n v="115"/>
        <n v="80"/>
        <n v="117"/>
        <n v="141"/>
        <n v="107.5"/>
        <n v="86.75"/>
        <n v="22.5"/>
        <n v="119.5"/>
        <n v="72"/>
        <n v="114"/>
        <n v="49"/>
        <n v="57.5"/>
        <n v="12.5"/>
        <n v="83.5"/>
        <n v="116"/>
        <n v="118"/>
        <n v="60"/>
        <n v="110"/>
        <n v="67.5"/>
        <n v="14.75"/>
        <n v="132.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0"/>
    <n v="5571.2162692307702"/>
    <n v="55.7121626923077"/>
    <n v="100"/>
    <d v="2016-01-01T00:00:00"/>
  </r>
  <r>
    <x v="1"/>
    <n v="6858.2881600000019"/>
    <n v="65.945078461538472"/>
    <n v="104"/>
    <d v="2016-01-01T00:00:00"/>
  </r>
  <r>
    <x v="2"/>
    <n v="192"/>
    <n v="12"/>
    <n v="16"/>
    <d v="2016-01-01T00:00:00"/>
  </r>
  <r>
    <x v="3"/>
    <n v="144"/>
    <n v="12"/>
    <n v="12"/>
    <d v="2016-01-01T00:00:00"/>
  </r>
  <r>
    <x v="4"/>
    <n v="6363.6191088461528"/>
    <n v="52.591893461538454"/>
    <n v="121"/>
    <d v="2016-01-01T00:00:00"/>
  </r>
  <r>
    <x v="5"/>
    <n v="955.92869999999994"/>
    <n v="29.413190769230766"/>
    <n v="32.5"/>
    <d v="2016-01-01T00:00:00"/>
  </r>
  <r>
    <x v="6"/>
    <n v="497.87860576923083"/>
    <n v="49.78786057692308"/>
    <n v="10"/>
    <d v="2016-01-01T00:00:00"/>
  </r>
  <r>
    <x v="7"/>
    <n v="4506.9888811123828"/>
    <n v="39.709153137554033"/>
    <n v="113.5"/>
    <d v="2016-01-01T00:00:00"/>
  </r>
  <r>
    <x v="8"/>
    <n v="365.6659403846154"/>
    <n v="73.133188076923076"/>
    <n v="5"/>
    <d v="2016-01-01T00:00:00"/>
  </r>
  <r>
    <x v="9"/>
    <n v="0"/>
    <n v="41.652540401290821"/>
    <n v="0"/>
    <d v="2016-02-01T00:00:00"/>
  </r>
  <r>
    <x v="10"/>
    <n v="0"/>
    <n v="32.261265384615392"/>
    <n v="0"/>
    <d v="2016-02-01T00:00:00"/>
  </r>
  <r>
    <x v="0"/>
    <n v="4818.0275650000012"/>
    <n v="57.018077692307706"/>
    <n v="84.5"/>
    <d v="2016-02-01T00:00:00"/>
  </r>
  <r>
    <x v="1"/>
    <n v="8309.5788894230773"/>
    <n v="73.862923461538472"/>
    <n v="112.5"/>
    <d v="2016-02-01T00:00:00"/>
  </r>
  <r>
    <x v="2"/>
    <n v="144"/>
    <n v="12"/>
    <n v="12"/>
    <d v="2016-02-01T00:00:00"/>
  </r>
  <r>
    <x v="3"/>
    <n v="156"/>
    <n v="12"/>
    <n v="13"/>
    <d v="2016-02-01T00:00:00"/>
  </r>
  <r>
    <x v="4"/>
    <n v="6055.5620769230773"/>
    <n v="53.827218461538457"/>
    <n v="112.5"/>
    <d v="2016-02-01T00:00:00"/>
  </r>
  <r>
    <x v="5"/>
    <n v="536.7907315384615"/>
    <n v="29.413190769230766"/>
    <n v="18.25"/>
    <d v="2016-02-01T00:00:00"/>
  </r>
  <r>
    <x v="11"/>
    <n v="0"/>
    <n v="35.31"/>
    <n v="0"/>
    <d v="2016-02-01T00:00:00"/>
  </r>
  <r>
    <x v="12"/>
    <n v="0"/>
    <n v="50.104303567879505"/>
    <n v="0"/>
    <d v="2016-02-01T00:00:00"/>
  </r>
  <r>
    <x v="6"/>
    <n v="0"/>
    <n v="50.824774230769222"/>
    <n v="0"/>
    <d v="2016-02-01T00:00:00"/>
  </r>
  <r>
    <x v="7"/>
    <n v="4292.4153625388399"/>
    <n v="40.686401540652511"/>
    <n v="105.5"/>
    <d v="2016-02-01T00:00:00"/>
  </r>
  <r>
    <x v="8"/>
    <n v="0"/>
    <n v="74.874408076923089"/>
    <n v="0"/>
    <d v="2016-02-01T00:00:00"/>
  </r>
  <r>
    <x v="9"/>
    <n v="0"/>
    <n v="41.652540401290821"/>
    <n v="0"/>
    <d v="2016-03-01T00:00:00"/>
  </r>
  <r>
    <x v="10"/>
    <n v="0"/>
    <n v="32.261265384615392"/>
    <n v="0"/>
    <d v="2016-03-01T00:00:00"/>
  </r>
  <r>
    <x v="0"/>
    <n v="7355.3320223076944"/>
    <n v="57.018077692307706"/>
    <n v="129"/>
    <d v="2016-03-01T00:00:00"/>
  </r>
  <r>
    <x v="1"/>
    <n v="10266.946361153847"/>
    <n v="73.862923461538472"/>
    <n v="139"/>
    <d v="2016-03-01T00:00:00"/>
  </r>
  <r>
    <x v="2"/>
    <n v="216"/>
    <n v="12"/>
    <n v="18"/>
    <d v="2016-03-01T00:00:00"/>
  </r>
  <r>
    <x v="3"/>
    <n v="258"/>
    <n v="12"/>
    <n v="21.5"/>
    <d v="2016-03-01T00:00:00"/>
  </r>
  <r>
    <x v="4"/>
    <n v="6889.8839630769226"/>
    <n v="53.827218461538457"/>
    <n v="128"/>
    <d v="2016-03-01T00:00:00"/>
  </r>
  <r>
    <x v="5"/>
    <n v="0"/>
    <n v="29.413190769230766"/>
    <n v="0"/>
    <d v="2016-03-01T00:00:00"/>
  </r>
  <r>
    <x v="11"/>
    <n v="0"/>
    <n v="35.31"/>
    <n v="0"/>
    <d v="2016-03-01T00:00:00"/>
  </r>
  <r>
    <x v="12"/>
    <n v="0"/>
    <n v="50.104303567879505"/>
    <n v="0"/>
    <d v="2016-03-01T00:00:00"/>
  </r>
  <r>
    <x v="6"/>
    <n v="152.47432269230768"/>
    <n v="50.824774230769222"/>
    <n v="3"/>
    <d v="2016-03-01T00:00:00"/>
  </r>
  <r>
    <x v="7"/>
    <n v="5095.9717929667268"/>
    <n v="40.686401540652511"/>
    <n v="125.25"/>
    <d v="2016-03-01T00:00:00"/>
  </r>
  <r>
    <x v="8"/>
    <n v="149.74881615384618"/>
    <n v="74.874408076923089"/>
    <n v="2"/>
    <d v="2016-03-01T00:00:00"/>
  </r>
  <r>
    <x v="9"/>
    <n v="0"/>
    <n v="41.652540401290821"/>
    <n v="0"/>
    <d v="2016-04-01T00:00:00"/>
  </r>
  <r>
    <x v="10"/>
    <n v="0"/>
    <n v="32.261265384615392"/>
    <n v="0"/>
    <d v="2016-04-01T00:00:00"/>
  </r>
  <r>
    <x v="0"/>
    <n v="5758.8258469230777"/>
    <n v="57.018077692307706"/>
    <n v="197"/>
    <d v="2016-04-01T00:00:00"/>
  </r>
  <r>
    <x v="1"/>
    <n v="8937.413738846155"/>
    <n v="73.862923461538472"/>
    <n v="242"/>
    <d v="2016-04-01T00:00:00"/>
  </r>
  <r>
    <x v="2"/>
    <n v="144"/>
    <n v="12"/>
    <n v="24"/>
    <d v="2016-04-01T00:00:00"/>
  </r>
  <r>
    <x v="3"/>
    <n v="186"/>
    <n v="12"/>
    <n v="31"/>
    <d v="2016-04-01T00:00:00"/>
  </r>
  <r>
    <x v="4"/>
    <n v="6351.6117784615381"/>
    <n v="53.827218461538457"/>
    <n v="236"/>
    <d v="2016-04-01T00:00:00"/>
  </r>
  <r>
    <x v="5"/>
    <n v="0"/>
    <n v="29.413190769230766"/>
    <n v="0"/>
    <d v="2016-04-01T00:00:00"/>
  </r>
  <r>
    <x v="11"/>
    <n v="0"/>
    <n v="35.31"/>
    <n v="0"/>
    <d v="2016-04-01T00:00:00"/>
  </r>
  <r>
    <x v="12"/>
    <n v="0"/>
    <n v="50.104303567879505"/>
    <n v="0"/>
    <d v="2016-04-01T00:00:00"/>
  </r>
  <r>
    <x v="6"/>
    <n v="0"/>
    <n v="50.824774230769222"/>
    <n v="0"/>
    <d v="2016-04-01T00:00:00"/>
  </r>
  <r>
    <x v="7"/>
    <n v="4567.0485729382444"/>
    <n v="40.686401540652511"/>
    <n v="216.5"/>
    <d v="2016-04-01T00:00:00"/>
  </r>
  <r>
    <x v="8"/>
    <n v="149.74881615384618"/>
    <n v="74.874408076923089"/>
    <n v="4"/>
    <d v="2016-04-01T00:00:00"/>
  </r>
  <r>
    <x v="9"/>
    <n v="0"/>
    <n v="39.202854111435123"/>
    <n v="0"/>
    <d v="2016-05-01T00:00:00"/>
  </r>
  <r>
    <x v="10"/>
    <n v="0"/>
    <n v="32.261265384615392"/>
    <n v="0"/>
    <d v="2016-05-01T00:00:00"/>
  </r>
  <r>
    <x v="0"/>
    <n v="5359.6993030769245"/>
    <n v="57.018077692307706"/>
    <n v="94"/>
    <d v="2016-05-01T00:00:00"/>
  </r>
  <r>
    <x v="1"/>
    <n v="9897.6317438461556"/>
    <n v="73.862923461538472"/>
    <n v="134"/>
    <d v="2016-05-01T00:00:00"/>
  </r>
  <r>
    <x v="2"/>
    <n v="144"/>
    <n v="12"/>
    <n v="12"/>
    <d v="2016-05-01T00:00:00"/>
  </r>
  <r>
    <x v="3"/>
    <n v="108"/>
    <n v="12"/>
    <n v="9"/>
    <d v="2016-05-01T00:00:00"/>
  </r>
  <r>
    <x v="4"/>
    <n v="2960.9004830769231"/>
    <n v="54.32844923076923"/>
    <n v="54.5"/>
    <d v="2016-05-01T00:00:00"/>
  </r>
  <r>
    <x v="13"/>
    <n v="3519.5048211538456"/>
    <n v="38.048700769230763"/>
    <n v="92.5"/>
    <d v="2016-05-01T00:00:00"/>
  </r>
  <r>
    <x v="11"/>
    <n v="0"/>
    <m/>
    <n v="0"/>
    <d v="2016-05-01T00:00:00"/>
  </r>
  <r>
    <x v="12"/>
    <n v="0"/>
    <n v="50.104303567879505"/>
    <n v="0"/>
    <d v="2016-05-01T00:00:00"/>
  </r>
  <r>
    <x v="6"/>
    <n v="0"/>
    <n v="50.762697307692306"/>
    <n v="0"/>
    <d v="2016-05-01T00:00:00"/>
  </r>
  <r>
    <x v="7"/>
    <n v="5448.6637720204953"/>
    <n v="49.197867015986411"/>
    <n v="110.75"/>
    <d v="2016-05-01T00:00:00"/>
  </r>
  <r>
    <x v="8"/>
    <n v="0"/>
    <n v="74.874408076923089"/>
    <n v="0"/>
    <d v="2016-05-01T00:00:00"/>
  </r>
  <r>
    <x v="9"/>
    <n v="0"/>
    <n v="39.202854111435123"/>
    <n v="0"/>
    <d v="2016-06-01T00:00:00"/>
  </r>
  <r>
    <x v="10"/>
    <n v="0"/>
    <n v="32.261265384615392"/>
    <n v="0"/>
    <d v="2016-06-01T00:00:00"/>
  </r>
  <r>
    <x v="0"/>
    <n v="6214.9704684615399"/>
    <n v="57.018077692307706"/>
    <n v="109"/>
    <d v="2016-06-01T00:00:00"/>
  </r>
  <r>
    <x v="1"/>
    <n v="10414.672208076925"/>
    <n v="73.862923461538472"/>
    <n v="141"/>
    <d v="2016-06-01T00:00:00"/>
  </r>
  <r>
    <x v="2"/>
    <n v="89.371084615384632"/>
    <n v="14.895180769230773"/>
    <n v="6"/>
    <d v="2016-06-01T00:00:00"/>
  </r>
  <r>
    <x v="3"/>
    <n v="0"/>
    <n v="14.895180769230773"/>
    <n v="0"/>
    <d v="2016-06-01T00:00:00"/>
  </r>
  <r>
    <x v="4"/>
    <n v="0"/>
    <n v="54.32844923076923"/>
    <n v="0"/>
    <d v="2016-06-01T00:00:00"/>
  </r>
  <r>
    <x v="13"/>
    <n v="5155.598954230768"/>
    <n v="38.048700769230763"/>
    <n v="135.5"/>
    <d v="2016-06-01T00:00:00"/>
  </r>
  <r>
    <x v="11"/>
    <n v="0"/>
    <m/>
    <n v="0"/>
    <d v="2016-06-01T00:00:00"/>
  </r>
  <r>
    <x v="12"/>
    <n v="0"/>
    <n v="50.104303567879505"/>
    <n v="0"/>
    <d v="2016-06-01T00:00:00"/>
  </r>
  <r>
    <x v="14"/>
    <n v="1241.7994615384614"/>
    <n v="16.895230769230768"/>
    <n v="73.5"/>
    <d v="2016-06-01T00:00:00"/>
  </r>
  <r>
    <x v="6"/>
    <n v="0"/>
    <n v="50.762697307692306"/>
    <n v="0"/>
    <d v="2016-06-01T00:00:00"/>
  </r>
  <r>
    <x v="7"/>
    <n v="6112.8349767363115"/>
    <n v="49.197867015986411"/>
    <n v="124.25"/>
    <d v="2016-06-01T00:00:00"/>
  </r>
  <r>
    <x v="8"/>
    <n v="0"/>
    <n v="74.874408076923089"/>
    <n v="0"/>
    <d v="2016-06-01T00:00:00"/>
  </r>
  <r>
    <x v="9"/>
    <n v="0"/>
    <n v="39.202854111435123"/>
    <n v="0"/>
    <d v="2016-07-01T00:00:00"/>
  </r>
  <r>
    <x v="10"/>
    <n v="0"/>
    <n v="32.261265384615392"/>
    <n v="0"/>
    <d v="2016-07-01T00:00:00"/>
  </r>
  <r>
    <x v="0"/>
    <n v="6386.024701538463"/>
    <n v="57.018077692307706"/>
    <n v="112"/>
    <d v="2016-07-01T00:00:00"/>
  </r>
  <r>
    <x v="1"/>
    <n v="7386.2923461538476"/>
    <n v="73.862923461538472"/>
    <n v="100"/>
    <d v="2016-07-01T00:00:00"/>
  </r>
  <r>
    <x v="2"/>
    <n v="0"/>
    <n v="14.895180769230773"/>
    <n v="0"/>
    <d v="2016-07-01T00:00:00"/>
  </r>
  <r>
    <x v="3"/>
    <n v="0"/>
    <m/>
    <n v="0"/>
    <d v="2016-07-01T00:00:00"/>
  </r>
  <r>
    <x v="4"/>
    <n v="0"/>
    <n v="54.32844923076923"/>
    <n v="0"/>
    <d v="2016-07-01T00:00:00"/>
  </r>
  <r>
    <x v="13"/>
    <n v="4451.6979899999997"/>
    <n v="38.048700769230763"/>
    <n v="117"/>
    <d v="2016-07-01T00:00:00"/>
  </r>
  <r>
    <x v="11"/>
    <n v="0"/>
    <m/>
    <n v="0"/>
    <d v="2016-07-01T00:00:00"/>
  </r>
  <r>
    <x v="12"/>
    <n v="0"/>
    <n v="50.104303567879505"/>
    <n v="0"/>
    <d v="2016-07-01T00:00:00"/>
  </r>
  <r>
    <x v="14"/>
    <n v="1326.2756153846153"/>
    <n v="16.895230769230768"/>
    <n v="78.5"/>
    <d v="2016-07-01T00:00:00"/>
  </r>
  <r>
    <x v="6"/>
    <n v="0"/>
    <n v="50.762697307692306"/>
    <n v="0"/>
    <d v="2016-07-01T00:00:00"/>
  </r>
  <r>
    <x v="7"/>
    <n v="5276.4712374645424"/>
    <n v="49.197867015986411"/>
    <n v="107.25"/>
    <d v="2016-07-01T00:00:00"/>
  </r>
  <r>
    <x v="8"/>
    <n v="0"/>
    <n v="74.874408076923089"/>
    <n v="0"/>
    <d v="2016-07-01T00:00:00"/>
  </r>
  <r>
    <x v="9"/>
    <n v="0"/>
    <n v="39.202854111435123"/>
    <n v="0"/>
    <d v="2016-08-01T00:00:00"/>
  </r>
  <r>
    <x v="10"/>
    <n v="0"/>
    <n v="32.261265384615392"/>
    <n v="0"/>
    <d v="2016-08-01T00:00:00"/>
  </r>
  <r>
    <x v="0"/>
    <n v="4989.0817980769243"/>
    <n v="57.018077692307706"/>
    <n v="87.5"/>
    <d v="2016-08-01T00:00:00"/>
  </r>
  <r>
    <x v="1"/>
    <n v="7460.1552696153858"/>
    <n v="73.862923461538472"/>
    <n v="101"/>
    <d v="2016-08-01T00:00:00"/>
  </r>
  <r>
    <x v="2"/>
    <n v="0"/>
    <n v="14.895180769230773"/>
    <n v="0"/>
    <d v="2016-08-01T00:00:00"/>
  </r>
  <r>
    <x v="3"/>
    <n v="0"/>
    <m/>
    <n v="0"/>
    <d v="2016-08-01T00:00:00"/>
  </r>
  <r>
    <x v="4"/>
    <n v="0"/>
    <n v="54.32844923076923"/>
    <n v="0"/>
    <d v="2016-08-01T00:00:00"/>
  </r>
  <r>
    <x v="13"/>
    <n v="5612.1833634615368"/>
    <n v="38.048700769230763"/>
    <n v="147.5"/>
    <d v="2016-08-01T00:00:00"/>
  </r>
  <r>
    <x v="11"/>
    <n v="0"/>
    <m/>
    <n v="0"/>
    <d v="2016-08-01T00:00:00"/>
  </r>
  <r>
    <x v="12"/>
    <n v="0"/>
    <m/>
    <n v="0"/>
    <d v="2016-08-01T00:00:00"/>
  </r>
  <r>
    <x v="14"/>
    <n v="0"/>
    <m/>
    <n v="0"/>
    <d v="2016-08-01T00:00:00"/>
  </r>
  <r>
    <x v="6"/>
    <n v="0"/>
    <n v="50.762697307692306"/>
    <n v="0"/>
    <d v="2016-08-01T00:00:00"/>
  </r>
  <r>
    <x v="7"/>
    <n v="4944.3856351066343"/>
    <n v="49.197867015986411"/>
    <n v="100.5"/>
    <d v="2016-08-01T00:00:00"/>
  </r>
  <r>
    <x v="8"/>
    <n v="0"/>
    <n v="74.874408076923089"/>
    <n v="0"/>
    <d v="2016-08-01T00:00:00"/>
  </r>
  <r>
    <x v="9"/>
    <n v="0"/>
    <n v="39.202854111435123"/>
    <n v="0"/>
    <d v="2016-09-01T00:00:00"/>
  </r>
  <r>
    <x v="10"/>
    <n v="0"/>
    <n v="35.388903076923079"/>
    <n v="0"/>
    <d v="2016-09-01T00:00:00"/>
  </r>
  <r>
    <x v="0"/>
    <n v="4805.9954492307697"/>
    <n v="57.21423153846154"/>
    <n v="84"/>
    <d v="2016-09-01T00:00:00"/>
  </r>
  <r>
    <x v="1"/>
    <n v="8815.3918919230782"/>
    <n v="74.078923461538466"/>
    <n v="119"/>
    <d v="2016-09-01T00:00:00"/>
  </r>
  <r>
    <x v="2"/>
    <n v="0"/>
    <m/>
    <n v="0"/>
    <d v="2016-09-01T00:00:00"/>
  </r>
  <r>
    <x v="15"/>
    <n v="4448.1262646153837"/>
    <n v="39.71541307692307"/>
    <n v="112"/>
    <d v="2016-09-01T00:00:00"/>
  </r>
  <r>
    <x v="4"/>
    <n v="2028.0377700000001"/>
    <n v="52.000968461538463"/>
    <n v="39"/>
    <d v="2016-09-01T00:00:00"/>
  </r>
  <r>
    <x v="13"/>
    <n v="4575.398686153846"/>
    <n v="42.76073538461538"/>
    <n v="107"/>
    <d v="2016-09-01T00:00:00"/>
  </r>
  <r>
    <x v="16"/>
    <n v="175.27500000000001"/>
    <n v="12.3"/>
    <n v="14.25"/>
    <d v="2016-09-01T00:00:00"/>
  </r>
  <r>
    <x v="12"/>
    <n v="0"/>
    <m/>
    <n v="0"/>
    <d v="2016-09-01T00:00:00"/>
  </r>
  <r>
    <x v="14"/>
    <n v="0"/>
    <m/>
    <n v="0"/>
    <d v="2016-09-01T00:00:00"/>
  </r>
  <r>
    <x v="6"/>
    <n v="0"/>
    <n v="55.082164230769223"/>
    <n v="0"/>
    <d v="2016-09-01T00:00:00"/>
  </r>
  <r>
    <x v="7"/>
    <n v="4907.4872348446443"/>
    <n v="49.197867015986411"/>
    <n v="99.75"/>
    <d v="2016-09-01T00:00:00"/>
  </r>
  <r>
    <x v="8"/>
    <n v="0"/>
    <n v="75.093177307692315"/>
    <n v="0"/>
    <d v="2016-09-01T00:00:00"/>
  </r>
  <r>
    <x v="9"/>
    <n v="0"/>
    <n v="39.202854111435123"/>
    <n v="0"/>
    <d v="2016-10-01T00:00:00"/>
  </r>
  <r>
    <x v="10"/>
    <n v="0"/>
    <n v="35.388903076923079"/>
    <n v="0"/>
    <d v="2016-10-01T00:00:00"/>
  </r>
  <r>
    <x v="0"/>
    <n v="6064.708543076923"/>
    <n v="57.21423153846154"/>
    <n v="106"/>
    <d v="2016-10-01T00:00:00"/>
  </r>
  <r>
    <x v="1"/>
    <n v="8889.470815384615"/>
    <n v="74.078923461538466"/>
    <n v="120"/>
    <d v="2016-10-01T00:00:00"/>
  </r>
  <r>
    <x v="2"/>
    <n v="0"/>
    <m/>
    <n v="0"/>
    <d v="2016-10-01T00:00:00"/>
  </r>
  <r>
    <x v="15"/>
    <n v="5004.1420476923067"/>
    <n v="39.71541307692307"/>
    <n v="126"/>
    <d v="2016-10-01T00:00:00"/>
  </r>
  <r>
    <x v="4"/>
    <n v="3952.0736030769231"/>
    <n v="52.000968461538463"/>
    <n v="76"/>
    <d v="2016-10-01T00:00:00"/>
  </r>
  <r>
    <x v="13"/>
    <n v="4447.1164799999997"/>
    <n v="42.76073538461538"/>
    <n v="104"/>
    <d v="2016-10-01T00:00:00"/>
  </r>
  <r>
    <x v="16"/>
    <n v="246"/>
    <n v="12.3"/>
    <n v="20"/>
    <d v="2016-10-01T00:00:00"/>
  </r>
  <r>
    <x v="6"/>
    <n v="0"/>
    <n v="57.322309230769243"/>
    <n v="0"/>
    <d v="2016-10-01T00:00:00"/>
  </r>
  <r>
    <x v="7"/>
    <n v="6666.3109806661587"/>
    <n v="49.197867015986411"/>
    <n v="135.5"/>
    <d v="2016-10-01T00:00:00"/>
  </r>
  <r>
    <x v="8"/>
    <n v="0"/>
    <n v="75.093177307692315"/>
    <n v="0"/>
    <d v="2016-10-01T00:00:00"/>
  </r>
  <r>
    <x v="9"/>
    <n v="0"/>
    <n v="39.202854111435123"/>
    <n v="0"/>
    <d v="2016-11-01T00:00:00"/>
  </r>
  <r>
    <x v="10"/>
    <n v="0"/>
    <n v="35.388903076923079"/>
    <n v="0"/>
    <d v="2016-11-01T00:00:00"/>
  </r>
  <r>
    <x v="0"/>
    <n v="6407.9939323076924"/>
    <n v="57.21423153846154"/>
    <n v="112"/>
    <d v="2016-11-01T00:00:00"/>
  </r>
  <r>
    <x v="1"/>
    <n v="5852.2349534615387"/>
    <n v="74.078923461538466"/>
    <n v="79"/>
    <d v="2016-11-01T00:00:00"/>
  </r>
  <r>
    <x v="2"/>
    <n v="0"/>
    <m/>
    <n v="0"/>
    <d v="2016-11-01T00:00:00"/>
  </r>
  <r>
    <x v="15"/>
    <n v="4408.4108515384605"/>
    <n v="39.71541307692307"/>
    <n v="111"/>
    <d v="2016-11-01T00:00:00"/>
  </r>
  <r>
    <x v="4"/>
    <n v="4628.0861930769233"/>
    <n v="52.000968461538463"/>
    <n v="89"/>
    <d v="2016-11-01T00:00:00"/>
  </r>
  <r>
    <x v="13"/>
    <n v="4040.8894938461535"/>
    <n v="42.76073538461538"/>
    <n v="94.5"/>
    <d v="2016-11-01T00:00:00"/>
  </r>
  <r>
    <x v="16"/>
    <n v="215.25"/>
    <n v="12.3"/>
    <n v="17.5"/>
    <d v="2016-11-01T00:00:00"/>
  </r>
  <r>
    <x v="12"/>
    <n v="0"/>
    <m/>
    <n v="0"/>
    <d v="2016-11-01T00:00:00"/>
  </r>
  <r>
    <x v="14"/>
    <n v="0"/>
    <m/>
    <n v="0"/>
    <d v="2016-11-01T00:00:00"/>
  </r>
  <r>
    <x v="6"/>
    <n v="0"/>
    <n v="57.322309230769243"/>
    <n v="0"/>
    <d v="2016-11-01T00:00:00"/>
  </r>
  <r>
    <x v="7"/>
    <n v="4039.4747874824361"/>
    <n v="51.622680990190879"/>
    <n v="78.25"/>
    <d v="2016-11-01T00:00:00"/>
  </r>
  <r>
    <x v="8"/>
    <n v="0"/>
    <n v="88.187622307692308"/>
    <n v="0"/>
    <d v="2016-11-01T00:00:00"/>
  </r>
  <r>
    <x v="9"/>
    <n v="0"/>
    <n v="39.202854111435123"/>
    <n v="0"/>
    <d v="2016-12-01T00:00:00"/>
  </r>
  <r>
    <x v="10"/>
    <n v="0"/>
    <n v="35.388903076923079"/>
    <n v="0"/>
    <d v="2016-12-01T00:00:00"/>
  </r>
  <r>
    <x v="0"/>
    <n v="4748.781217692308"/>
    <n v="57.21423153846154"/>
    <n v="83"/>
    <d v="2016-12-01T00:00:00"/>
  </r>
  <r>
    <x v="1"/>
    <n v="7704.2080400000004"/>
    <n v="74.078923461538466"/>
    <n v="104"/>
    <d v="2016-12-01T00:00:00"/>
  </r>
  <r>
    <x v="2"/>
    <n v="0"/>
    <m/>
    <n v="0"/>
    <d v="2016-12-01T00:00:00"/>
  </r>
  <r>
    <x v="15"/>
    <n v="4209.8337861538457"/>
    <n v="39.71541307692307"/>
    <n v="106"/>
    <d v="2016-12-01T00:00:00"/>
  </r>
  <r>
    <x v="4"/>
    <n v="3536.0658553846151"/>
    <n v="52.000968461538463"/>
    <n v="68"/>
    <d v="2016-12-01T00:00:00"/>
  </r>
  <r>
    <x v="13"/>
    <n v="2415.9815492307689"/>
    <n v="42.76073538461538"/>
    <n v="56.5"/>
    <d v="2016-12-01T00:00:00"/>
  </r>
  <r>
    <x v="16"/>
    <n v="153.75"/>
    <n v="12.3"/>
    <n v="12.5"/>
    <d v="2016-12-01T00:00:00"/>
  </r>
  <r>
    <x v="12"/>
    <n v="0"/>
    <m/>
    <n v="0"/>
    <d v="2016-12-01T00:00:00"/>
  </r>
  <r>
    <x v="14"/>
    <n v="0"/>
    <m/>
    <n v="0"/>
    <d v="2016-12-01T00:00:00"/>
  </r>
  <r>
    <x v="6"/>
    <n v="0"/>
    <n v="57.322309230769243"/>
    <n v="0"/>
    <d v="2016-12-01T00:00:00"/>
  </r>
  <r>
    <x v="17"/>
    <n v="5407.4758337224948"/>
    <n v="51.622680990190879"/>
    <n v="104.75"/>
    <d v="2016-12-01T00:00:00"/>
  </r>
  <r>
    <x v="8"/>
    <n v="0"/>
    <n v="88.187622307692308"/>
    <n v="0"/>
    <d v="2016-12-01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0">
  <r>
    <x v="0"/>
    <n v="0"/>
    <n v="34.78"/>
    <n v="0"/>
    <d v="2015-01-01T00:00:00"/>
  </r>
  <r>
    <x v="1"/>
    <n v="5990.63"/>
    <n v="44.54"/>
    <n v="134.5"/>
    <d v="2015-01-01T00:00:00"/>
  </r>
  <r>
    <x v="2"/>
    <n v="7206.5700000000006"/>
    <n v="58.59"/>
    <n v="123"/>
    <d v="2015-01-01T00:00:00"/>
  </r>
  <r>
    <x v="3"/>
    <n v="5957.6399999999994"/>
    <n v="38.19"/>
    <n v="156"/>
    <d v="2015-01-01T00:00:00"/>
  </r>
  <r>
    <x v="4"/>
    <n v="0"/>
    <n v="35.31"/>
    <n v="0"/>
    <d v="2015-01-01T00:00:00"/>
  </r>
  <r>
    <x v="5"/>
    <n v="0"/>
    <n v="40.49"/>
    <n v="0"/>
    <d v="2015-01-01T00:00:00"/>
  </r>
  <r>
    <x v="6"/>
    <n v="139.66"/>
    <n v="69.83"/>
    <n v="2"/>
    <d v="2015-01-01T00:00:00"/>
  </r>
  <r>
    <x v="1"/>
    <n v="5433.88"/>
    <n v="44.54"/>
    <n v="122"/>
    <d v="2015-02-01T00:00:00"/>
  </r>
  <r>
    <x v="2"/>
    <n v="8026.8300000000008"/>
    <n v="58.59"/>
    <n v="137"/>
    <d v="2015-02-01T00:00:00"/>
  </r>
  <r>
    <x v="3"/>
    <n v="5327.5050000000001"/>
    <n v="38.19"/>
    <n v="139.5"/>
    <d v="2015-02-01T00:00:00"/>
  </r>
  <r>
    <x v="1"/>
    <n v="6903.7"/>
    <n v="44.54"/>
    <n v="155"/>
    <d v="2015-03-01T00:00:00"/>
  </r>
  <r>
    <x v="2"/>
    <n v="7909.6500000000005"/>
    <n v="58.59"/>
    <n v="135"/>
    <d v="2015-03-01T00:00:00"/>
  </r>
  <r>
    <x v="3"/>
    <n v="6053.1149999999998"/>
    <n v="38.19"/>
    <n v="158.5"/>
    <d v="2015-03-01T00:00:00"/>
  </r>
  <r>
    <x v="7"/>
    <n v="208.26283076923073"/>
    <n v="20.826283076923072"/>
    <n v="10"/>
    <d v="2015-04-01T00:00:00"/>
  </r>
  <r>
    <x v="1"/>
    <n v="5834.74"/>
    <n v="44.54"/>
    <n v="131"/>
    <d v="2015-04-01T00:00:00"/>
  </r>
  <r>
    <x v="2"/>
    <n v="8378.3700000000008"/>
    <n v="58.59"/>
    <n v="143"/>
    <d v="2015-04-01T00:00:00"/>
  </r>
  <r>
    <x v="3"/>
    <n v="4124.5199999999995"/>
    <n v="38.19"/>
    <n v="108"/>
    <d v="2015-04-01T00:00:00"/>
  </r>
  <r>
    <x v="6"/>
    <n v="209.49"/>
    <n v="69.83"/>
    <n v="3"/>
    <d v="2015-04-01T00:00:00"/>
  </r>
  <r>
    <x v="0"/>
    <n v="0"/>
    <n v="34.78"/>
    <n v="0"/>
    <d v="2015-05-01T00:00:00"/>
  </r>
  <r>
    <x v="7"/>
    <n v="520.65707692307683"/>
    <n v="20.826283076923072"/>
    <n v="25"/>
    <d v="2015-05-01T00:00:00"/>
  </r>
  <r>
    <x v="1"/>
    <n v="4387.1899999999996"/>
    <n v="44.54"/>
    <n v="98.5"/>
    <d v="2015-05-01T00:00:00"/>
  </r>
  <r>
    <x v="2"/>
    <n v="7851.06"/>
    <n v="58.59"/>
    <n v="134"/>
    <d v="2015-05-01T00:00:00"/>
  </r>
  <r>
    <x v="3"/>
    <n v="5270.2199999999993"/>
    <n v="38.19"/>
    <n v="138"/>
    <d v="2015-05-01T00:00:00"/>
  </r>
  <r>
    <x v="4"/>
    <n v="0"/>
    <n v="35.31"/>
    <n v="0"/>
    <d v="2015-05-01T00:00:00"/>
  </r>
  <r>
    <x v="5"/>
    <n v="0"/>
    <n v="40.49"/>
    <n v="0"/>
    <d v="2015-05-01T00:00:00"/>
  </r>
  <r>
    <x v="8"/>
    <n v="559.37700000000007"/>
    <n v="43.029000000000003"/>
    <n v="13"/>
    <d v="2015-05-01T00:00:00"/>
  </r>
  <r>
    <x v="9"/>
    <n v="840.125"/>
    <n v="35.75"/>
    <n v="23.5"/>
    <d v="2015-05-01T00:00:00"/>
  </r>
  <r>
    <x v="6"/>
    <n v="69.83"/>
    <n v="69.83"/>
    <n v="1"/>
    <d v="2015-05-01T00:00:00"/>
  </r>
  <r>
    <x v="0"/>
    <n v="0"/>
    <n v="34.78"/>
    <n v="0"/>
    <d v="2015-06-01T00:00:00"/>
  </r>
  <r>
    <x v="7"/>
    <n v="1041.3141538461537"/>
    <n v="20.826283076923072"/>
    <n v="50"/>
    <d v="2015-06-01T00:00:00"/>
  </r>
  <r>
    <x v="1"/>
    <n v="7126.4"/>
    <n v="44.54"/>
    <n v="160"/>
    <d v="2015-06-01T00:00:00"/>
  </r>
  <r>
    <x v="2"/>
    <n v="8554.1400000000012"/>
    <n v="58.59"/>
    <n v="146"/>
    <d v="2015-06-01T00:00:00"/>
  </r>
  <r>
    <x v="3"/>
    <n v="6263.16"/>
    <n v="38.19"/>
    <n v="164"/>
    <d v="2015-06-01T00:00:00"/>
  </r>
  <r>
    <x v="4"/>
    <n v="0"/>
    <n v="35.31"/>
    <n v="0"/>
    <d v="2015-06-01T00:00:00"/>
  </r>
  <r>
    <x v="5"/>
    <n v="0"/>
    <n v="40.49"/>
    <n v="0"/>
    <d v="2015-06-01T00:00:00"/>
  </r>
  <r>
    <x v="10"/>
    <n v="1030.0650000000001"/>
    <n v="15.97"/>
    <n v="64.5"/>
    <d v="2015-06-01T00:00:00"/>
  </r>
  <r>
    <x v="8"/>
    <n v="3808.0665000000004"/>
    <n v="43.029000000000003"/>
    <n v="88.5"/>
    <d v="2015-06-01T00:00:00"/>
  </r>
  <r>
    <x v="9"/>
    <n v="4227.4375"/>
    <n v="35.75"/>
    <n v="118.25"/>
    <d v="2015-06-01T00:00:00"/>
  </r>
  <r>
    <x v="6"/>
    <n v="0"/>
    <n v="69.83"/>
    <n v="0"/>
    <d v="2015-06-01T00:00:00"/>
  </r>
  <r>
    <x v="0"/>
    <n v="0"/>
    <n v="34.78"/>
    <n v="0"/>
    <d v="2015-07-01T00:00:00"/>
  </r>
  <r>
    <x v="7"/>
    <n v="1942.0508969230764"/>
    <n v="20.826283076923072"/>
    <n v="93.25"/>
    <d v="2015-07-01T00:00:00"/>
  </r>
  <r>
    <x v="1"/>
    <n v="6636.46"/>
    <n v="44.54"/>
    <n v="149"/>
    <d v="2015-07-01T00:00:00"/>
  </r>
  <r>
    <x v="2"/>
    <n v="8378.3700000000008"/>
    <n v="58.59"/>
    <n v="143"/>
    <d v="2015-07-01T00:00:00"/>
  </r>
  <r>
    <x v="11"/>
    <n v="96"/>
    <n v="12"/>
    <n v="8"/>
    <d v="2015-07-01T00:00:00"/>
  </r>
  <r>
    <x v="3"/>
    <n v="5843.07"/>
    <n v="38.19"/>
    <n v="153"/>
    <d v="2015-07-01T00:00:00"/>
  </r>
  <r>
    <x v="4"/>
    <n v="0"/>
    <n v="35.31"/>
    <n v="0"/>
    <d v="2015-07-01T00:00:00"/>
  </r>
  <r>
    <x v="5"/>
    <n v="0"/>
    <n v="40.49"/>
    <n v="0"/>
    <d v="2015-07-01T00:00:00"/>
  </r>
  <r>
    <x v="10"/>
    <n v="1509.165"/>
    <n v="15.97"/>
    <n v="94.5"/>
    <d v="2015-07-01T00:00:00"/>
  </r>
  <r>
    <x v="8"/>
    <n v="882.09450000000004"/>
    <n v="43.029000000000003"/>
    <n v="20.5"/>
    <d v="2015-07-01T00:00:00"/>
  </r>
  <r>
    <x v="9"/>
    <n v="4263.1875"/>
    <n v="35.75"/>
    <n v="119.25"/>
    <d v="2015-07-01T00:00:00"/>
  </r>
  <r>
    <x v="6"/>
    <n v="279.32"/>
    <n v="69.83"/>
    <n v="4"/>
    <d v="2015-07-01T00:00:00"/>
  </r>
  <r>
    <x v="0"/>
    <n v="2886.7400000000002"/>
    <n v="34.78"/>
    <n v="83"/>
    <d v="2015-08-01T00:00:00"/>
  </r>
  <r>
    <x v="7"/>
    <n v="0"/>
    <n v="20.826283076923072"/>
    <n v="0"/>
    <d v="2015-08-01T00:00:00"/>
  </r>
  <r>
    <x v="1"/>
    <n v="5612.04"/>
    <n v="44.54"/>
    <n v="126"/>
    <d v="2015-08-01T00:00:00"/>
  </r>
  <r>
    <x v="2"/>
    <n v="8554.14"/>
    <n v="58.59"/>
    <n v="146"/>
    <d v="2015-08-01T00:00:00"/>
  </r>
  <r>
    <x v="11"/>
    <n v="336"/>
    <n v="12"/>
    <n v="28"/>
    <d v="2015-08-01T00:00:00"/>
  </r>
  <r>
    <x v="3"/>
    <n v="5881.2599999999993"/>
    <n v="38.19"/>
    <n v="154"/>
    <d v="2015-08-01T00:00:00"/>
  </r>
  <r>
    <x v="4"/>
    <n v="0"/>
    <n v="35.31"/>
    <n v="0"/>
    <d v="2015-08-01T00:00:00"/>
  </r>
  <r>
    <x v="5"/>
    <n v="0"/>
    <n v="40.49"/>
    <n v="0"/>
    <d v="2015-08-01T00:00:00"/>
  </r>
  <r>
    <x v="10"/>
    <n v="0"/>
    <n v="15.97"/>
    <n v="0"/>
    <d v="2015-08-01T00:00:00"/>
  </r>
  <r>
    <x v="8"/>
    <n v="1290.8700000000001"/>
    <n v="43.029000000000003"/>
    <n v="30"/>
    <d v="2015-08-01T00:00:00"/>
  </r>
  <r>
    <x v="9"/>
    <n v="3253.25"/>
    <n v="35.75"/>
    <n v="91"/>
    <d v="2015-08-01T00:00:00"/>
  </r>
  <r>
    <x v="6"/>
    <n v="314.23500000000001"/>
    <n v="69.83"/>
    <n v="4.5"/>
    <d v="2015-08-01T00:00:00"/>
  </r>
  <r>
    <x v="0"/>
    <n v="0"/>
    <n v="34.78"/>
    <n v="0"/>
    <d v="2015-09-01T00:00:00"/>
  </r>
  <r>
    <x v="7"/>
    <n v="1666.1026461538459"/>
    <n v="20.826283076923072"/>
    <n v="80"/>
    <d v="2015-09-01T00:00:00"/>
  </r>
  <r>
    <x v="1"/>
    <n v="4008.6"/>
    <n v="44.54"/>
    <n v="90"/>
    <d v="2015-09-01T00:00:00"/>
  </r>
  <r>
    <x v="2"/>
    <n v="4452.84"/>
    <n v="58.59"/>
    <n v="76"/>
    <d v="2015-09-01T00:00:00"/>
  </r>
  <r>
    <x v="11"/>
    <n v="216"/>
    <n v="12"/>
    <n v="18"/>
    <d v="2015-09-01T00:00:00"/>
  </r>
  <r>
    <x v="3"/>
    <n v="5308.41"/>
    <n v="38.19"/>
    <n v="139"/>
    <d v="2015-09-01T00:00:00"/>
  </r>
  <r>
    <x v="4"/>
    <n v="0"/>
    <n v="35.31"/>
    <n v="0"/>
    <d v="2015-09-01T00:00:00"/>
  </r>
  <r>
    <x v="5"/>
    <n v="0"/>
    <n v="40.49"/>
    <n v="0"/>
    <d v="2015-09-01T00:00:00"/>
  </r>
  <r>
    <x v="10"/>
    <n v="0"/>
    <n v="15.97"/>
    <n v="0"/>
    <d v="2015-09-01T00:00:00"/>
  </r>
  <r>
    <x v="8"/>
    <n v="129.08700000000002"/>
    <n v="43.029000000000003"/>
    <n v="3"/>
    <d v="2015-09-01T00:00:00"/>
  </r>
  <r>
    <x v="9"/>
    <n v="3878.875"/>
    <n v="35.75"/>
    <n v="108.5"/>
    <d v="2015-09-01T00:00:00"/>
  </r>
  <r>
    <x v="6"/>
    <n v="69.83"/>
    <n v="69.83"/>
    <n v="1"/>
    <d v="2015-09-01T00:00:00"/>
  </r>
  <r>
    <x v="0"/>
    <n v="0"/>
    <n v="39.592772887323939"/>
    <n v="0"/>
    <d v="2015-10-01T00:00:00"/>
  </r>
  <r>
    <x v="7"/>
    <n v="2281.1650615384615"/>
    <n v="28.967175384615384"/>
    <n v="78.75"/>
    <d v="2015-10-01T00:00:00"/>
  </r>
  <r>
    <x v="1"/>
    <n v="5336.9972001923079"/>
    <n v="54.182712692307696"/>
    <n v="98.5"/>
    <d v="2015-10-01T00:00:00"/>
  </r>
  <r>
    <x v="2"/>
    <n v="9430.1462200000005"/>
    <n v="65.945078461538472"/>
    <n v="143"/>
    <d v="2015-10-01T00:00:00"/>
  </r>
  <r>
    <x v="11"/>
    <n v="114"/>
    <n v="12"/>
    <n v="9.5"/>
    <d v="2015-10-01T00:00:00"/>
  </r>
  <r>
    <x v="12"/>
    <n v="7369.9334584615381"/>
    <n v="51.180093461538455"/>
    <n v="144"/>
    <d v="2015-10-01T00:00:00"/>
  </r>
  <r>
    <x v="4"/>
    <n v="0"/>
    <n v="35.31"/>
    <n v="0"/>
    <d v="2015-10-01T00:00:00"/>
  </r>
  <r>
    <x v="5"/>
    <n v="0"/>
    <n v="40.398916793335701"/>
    <n v="0"/>
    <d v="2015-10-01T00:00:00"/>
  </r>
  <r>
    <x v="10"/>
    <n v="0"/>
    <n v="15.495230769230769"/>
    <n v="0"/>
    <d v="2015-10-01T00:00:00"/>
  </r>
  <r>
    <x v="8"/>
    <n v="597.45432692307691"/>
    <n v="49.78786057692308"/>
    <n v="12"/>
    <d v="2015-10-01T00:00:00"/>
  </r>
  <r>
    <x v="9"/>
    <n v="5221.7536375883556"/>
    <n v="39.709153137554033"/>
    <n v="131.5"/>
    <d v="2015-10-01T00:00:00"/>
  </r>
  <r>
    <x v="6"/>
    <n v="139.58385615384617"/>
    <n v="69.791928076923085"/>
    <n v="2"/>
    <d v="2015-10-01T00:00:00"/>
  </r>
  <r>
    <x v="0"/>
    <n v="0"/>
    <n v="39.592772887323939"/>
    <n v="0"/>
    <d v="2015-11-01T00:00:00"/>
  </r>
  <r>
    <x v="7"/>
    <n v="1817.6902553846153"/>
    <n v="28.967175384615384"/>
    <n v="62.75"/>
    <d v="2015-11-01T00:00:00"/>
  </r>
  <r>
    <x v="1"/>
    <n v="4876.4441423076923"/>
    <n v="54.182712692307696"/>
    <n v="90"/>
    <d v="2015-11-01T00:00:00"/>
  </r>
  <r>
    <x v="2"/>
    <n v="2769.6932953846158"/>
    <n v="65.945078461538472"/>
    <n v="42"/>
    <d v="2015-11-01T00:00:00"/>
  </r>
  <r>
    <x v="11"/>
    <n v="156"/>
    <n v="12"/>
    <n v="13"/>
    <d v="2015-11-01T00:00:00"/>
  </r>
  <r>
    <x v="12"/>
    <n v="4862.1088788461529"/>
    <n v="51.180093461538455"/>
    <n v="95"/>
    <d v="2015-11-01T00:00:00"/>
  </r>
  <r>
    <x v="4"/>
    <n v="0"/>
    <n v="35.31"/>
    <n v="0"/>
    <d v="2015-11-01T00:00:00"/>
  </r>
  <r>
    <x v="5"/>
    <n v="0"/>
    <n v="40.398916793335701"/>
    <n v="0"/>
    <d v="2015-11-01T00:00:00"/>
  </r>
  <r>
    <x v="8"/>
    <n v="0"/>
    <n v="49.78786057692308"/>
    <n v="0"/>
    <d v="2015-11-01T00:00:00"/>
  </r>
  <r>
    <x v="9"/>
    <n v="2074.803251437198"/>
    <n v="39.709153137554033"/>
    <n v="52.25"/>
    <d v="2015-11-01T00:00:00"/>
  </r>
  <r>
    <x v="6"/>
    <n v="0"/>
    <n v="69.791928076923085"/>
    <n v="0"/>
    <d v="2015-11-01T00:00:00"/>
  </r>
  <r>
    <x v="0"/>
    <n v="0"/>
    <n v="40.705676818540688"/>
    <n v="0"/>
    <d v="2015-12-01T00:00:00"/>
  </r>
  <r>
    <x v="7"/>
    <n v="1625.4193298076921"/>
    <n v="31.56154038461538"/>
    <n v="51.5"/>
    <d v="2015-12-01T00:00:00"/>
  </r>
  <r>
    <x v="1"/>
    <n v="5459.7919438461549"/>
    <n v="55.7121626923077"/>
    <n v="98"/>
    <d v="2015-12-01T00:00:00"/>
  </r>
  <r>
    <x v="2"/>
    <n v="6330.7275323076938"/>
    <n v="65.945078461538472"/>
    <n v="96"/>
    <d v="2015-12-01T00:00:00"/>
  </r>
  <r>
    <x v="13"/>
    <n v="132"/>
    <n v="12"/>
    <n v="11"/>
    <d v="2015-12-01T00:00:00"/>
  </r>
  <r>
    <x v="11"/>
    <n v="294"/>
    <n v="12"/>
    <n v="24.5"/>
    <d v="2015-12-01T00:00:00"/>
  </r>
  <r>
    <x v="12"/>
    <n v="4680.678518076923"/>
    <n v="52.591893461538454"/>
    <n v="89"/>
    <d v="2015-12-01T00:00:00"/>
  </r>
  <r>
    <x v="4"/>
    <n v="0"/>
    <n v="35.31"/>
    <n v="0"/>
    <d v="2015-12-01T00:00:00"/>
  </r>
  <r>
    <x v="5"/>
    <n v="0"/>
    <n v="48.903136264566967"/>
    <n v="0"/>
    <d v="2015-12-01T00:00:00"/>
  </r>
  <r>
    <x v="8"/>
    <n v="0"/>
    <n v="49.78786057692308"/>
    <n v="0"/>
    <d v="2015-12-01T00:00:00"/>
  </r>
  <r>
    <x v="9"/>
    <n v="2600.9495305097894"/>
    <n v="39.709153137554033"/>
    <n v="65.5"/>
    <d v="2015-12-01T00:00:00"/>
  </r>
  <r>
    <x v="6"/>
    <n v="0"/>
    <n v="73.133188076923076"/>
    <n v="0"/>
    <d v="2015-12-01T00:00: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7">
  <r>
    <x v="0"/>
    <n v="0"/>
    <n v="31.94"/>
    <n v="0"/>
    <d v="2014-01-01T00:00:00"/>
  </r>
  <r>
    <x v="1"/>
    <n v="5987.2000000000007"/>
    <n v="37.42"/>
    <n v="160"/>
    <d v="2014-01-01T00:00:00"/>
  </r>
  <r>
    <x v="2"/>
    <n v="7715.2"/>
    <n v="48.22"/>
    <n v="160"/>
    <d v="2014-01-01T00:00:00"/>
  </r>
  <r>
    <x v="3"/>
    <n v="112.26"/>
    <n v="37.42"/>
    <n v="3"/>
    <d v="2014-01-01T00:00:00"/>
  </r>
  <r>
    <x v="4"/>
    <n v="1911.8999999999999"/>
    <n v="63.73"/>
    <n v="30"/>
    <d v="2014-01-01T00:00:00"/>
  </r>
  <r>
    <x v="0"/>
    <n v="0"/>
    <n v="31.94"/>
    <n v="0"/>
    <d v="2014-02-01T00:00:00"/>
  </r>
  <r>
    <x v="1"/>
    <n v="5687.84"/>
    <n v="37.42"/>
    <n v="152"/>
    <d v="2014-02-01T00:00:00"/>
  </r>
  <r>
    <x v="5"/>
    <n v="7715.2"/>
    <n v="48.22"/>
    <n v="160"/>
    <d v="2014-02-01T00:00:00"/>
  </r>
  <r>
    <x v="3"/>
    <n v="74.84"/>
    <n v="37.42"/>
    <n v="2"/>
    <d v="2014-02-01T00:00:00"/>
  </r>
  <r>
    <x v="4"/>
    <n v="1656.9799999999998"/>
    <n v="63.73"/>
    <n v="26"/>
    <d v="2014-03-01T00:00:00"/>
  </r>
  <r>
    <x v="0"/>
    <n v="0"/>
    <n v="32.25"/>
    <n v="0"/>
    <d v="2014-03-01T00:00:00"/>
  </r>
  <r>
    <x v="1"/>
    <n v="6491.52"/>
    <n v="38.64"/>
    <n v="168"/>
    <d v="2014-03-01T00:00:00"/>
  </r>
  <r>
    <x v="5"/>
    <n v="8964.48"/>
    <n v="53.36"/>
    <n v="168"/>
    <d v="2014-03-01T00:00:00"/>
  </r>
  <r>
    <x v="3"/>
    <n v="0"/>
    <n v="38.19"/>
    <n v="0"/>
    <d v="2014-03-01T00:00:00"/>
  </r>
  <r>
    <x v="4"/>
    <n v="3577.5"/>
    <n v="67.5"/>
    <n v="53"/>
    <d v="2014-03-01T00:00:00"/>
  </r>
  <r>
    <x v="0"/>
    <n v="0"/>
    <n v="32.25"/>
    <n v="0"/>
    <d v="2014-04-01T00:00:00"/>
  </r>
  <r>
    <x v="1"/>
    <n v="6800.64"/>
    <n v="38.64"/>
    <n v="176"/>
    <d v="2014-04-01T00:00:00"/>
  </r>
  <r>
    <x v="5"/>
    <n v="8537.6"/>
    <n v="53.36"/>
    <n v="160"/>
    <d v="2014-04-01T00:00:00"/>
  </r>
  <r>
    <x v="3"/>
    <n v="0"/>
    <n v="38.19"/>
    <n v="0"/>
    <d v="2014-04-01T00:00:00"/>
  </r>
  <r>
    <x v="4"/>
    <n v="3442.5"/>
    <n v="67.5"/>
    <n v="51"/>
    <d v="2014-04-01T00:00:00"/>
  </r>
  <r>
    <x v="0"/>
    <n v="0"/>
    <n v="32.25"/>
    <n v="0"/>
    <d v="2014-05-01T00:00:00"/>
  </r>
  <r>
    <x v="1"/>
    <n v="6877.92"/>
    <n v="38.64"/>
    <n v="178"/>
    <d v="2014-05-01T00:00:00"/>
  </r>
  <r>
    <x v="5"/>
    <n v="8110.72"/>
    <n v="53.36"/>
    <n v="152"/>
    <d v="2014-05-01T00:00:00"/>
  </r>
  <r>
    <x v="3"/>
    <n v="0"/>
    <n v="38.19"/>
    <n v="0"/>
    <d v="2014-05-01T00:00:00"/>
  </r>
  <r>
    <x v="4"/>
    <n v="0"/>
    <n v="67.5"/>
    <n v="0"/>
    <d v="2014-05-01T00:00:00"/>
  </r>
  <r>
    <x v="0"/>
    <n v="0"/>
    <n v="32.25"/>
    <n v="0"/>
    <d v="2014-06-01T00:00:00"/>
  </r>
  <r>
    <x v="1"/>
    <n v="6953.52"/>
    <n v="41.39"/>
    <n v="168"/>
    <d v="2014-06-01T00:00:00"/>
  </r>
  <r>
    <x v="5"/>
    <n v="9327.36"/>
    <n v="55.52"/>
    <n v="168"/>
    <d v="2014-06-01T00:00:00"/>
  </r>
  <r>
    <x v="3"/>
    <n v="0"/>
    <n v="38.19"/>
    <n v="0"/>
    <d v="2014-06-01T00:00:00"/>
  </r>
  <r>
    <x v="4"/>
    <n v="0"/>
    <n v="66.739999999999995"/>
    <n v="0"/>
    <d v="2014-06-01T00:00:00"/>
  </r>
  <r>
    <x v="0"/>
    <n v="225.76364192307696"/>
    <n v="32.251948846153851"/>
    <n v="7"/>
    <d v="2014-07-01T00:00:00"/>
  </r>
  <r>
    <x v="1"/>
    <n v="9063.8072446153856"/>
    <n v="41.387247692307696"/>
    <n v="219"/>
    <d v="2014-07-01T00:00:00"/>
  </r>
  <r>
    <x v="5"/>
    <n v="6217.8740335384628"/>
    <n v="55.516732442307699"/>
    <n v="112"/>
    <d v="2014-07-01T00:00:00"/>
  </r>
  <r>
    <x v="6"/>
    <n v="1151.3324184615385"/>
    <n v="35.979138076923078"/>
    <n v="32"/>
    <d v="2014-07-01T00:00:00"/>
  </r>
  <r>
    <x v="7"/>
    <n v="45.637038461538452"/>
    <n v="15.212346153846152"/>
    <n v="3"/>
    <d v="2014-07-01T00:00:00"/>
  </r>
  <r>
    <x v="3"/>
    <n v="0"/>
    <n v="38.190958076923081"/>
    <n v="0"/>
    <d v="2014-07-01T00:00:00"/>
  </r>
  <r>
    <x v="4"/>
    <n v="600.69425192307688"/>
    <n v="66.743805769230761"/>
    <n v="9"/>
    <d v="2014-07-01T00:00:00"/>
  </r>
  <r>
    <x v="0"/>
    <n v="0"/>
    <n v="32.251948846153851"/>
    <n v="0"/>
    <d v="2014-08-01T00:00:00"/>
  </r>
  <r>
    <x v="1"/>
    <n v="6953.0576123076926"/>
    <n v="41.387247692307696"/>
    <n v="168"/>
    <d v="2014-08-01T00:00:00"/>
  </r>
  <r>
    <x v="5"/>
    <n v="8216.4764014615394"/>
    <n v="55.516732442307699"/>
    <n v="148"/>
    <d v="2014-08-01T00:00:00"/>
  </r>
  <r>
    <x v="6"/>
    <n v="4101.6217407692311"/>
    <n v="35.979138076923078"/>
    <n v="114"/>
    <d v="2014-08-01T00:00:00"/>
  </r>
  <r>
    <x v="7"/>
    <n v="0"/>
    <n v="15.212346153846152"/>
    <n v="0"/>
    <d v="2014-08-01T00:00:00"/>
  </r>
  <r>
    <x v="8"/>
    <n v="71.95"/>
    <n v="28.78"/>
    <n v="2.5"/>
    <d v="2014-08-01T00:00:00"/>
  </r>
  <r>
    <x v="3"/>
    <n v="0"/>
    <n v="38.190958076923081"/>
    <n v="0"/>
    <d v="2014-08-01T00:00:00"/>
  </r>
  <r>
    <x v="4"/>
    <n v="0"/>
    <n v="66.743805769230761"/>
    <n v="0"/>
    <d v="2014-08-01T00:00:00"/>
  </r>
  <r>
    <x v="0"/>
    <n v="0"/>
    <n v="32.251948846153851"/>
    <n v="0"/>
    <d v="2014-09-01T00:00:00"/>
  </r>
  <r>
    <x v="1"/>
    <n v="6828.8958692307697"/>
    <n v="41.387247692307696"/>
    <n v="165"/>
    <d v="2014-09-01T00:00:00"/>
  </r>
  <r>
    <x v="5"/>
    <n v="6884.0748228461543"/>
    <n v="55.516732442307699"/>
    <n v="124"/>
    <d v="2014-09-01T00:00:00"/>
  </r>
  <r>
    <x v="6"/>
    <n v="4083.6321717307692"/>
    <n v="35.979138076923078"/>
    <n v="113.5"/>
    <d v="2014-09-01T00:00:00"/>
  </r>
  <r>
    <x v="7"/>
    <n v="0"/>
    <n v="15.212346153846152"/>
    <n v="0"/>
    <d v="2014-09-01T00:00:00"/>
  </r>
  <r>
    <x v="8"/>
    <n v="201.46"/>
    <n v="28.78"/>
    <n v="7"/>
    <d v="2014-09-01T00:00:00"/>
  </r>
  <r>
    <x v="3"/>
    <n v="0"/>
    <n v="38.190958076923081"/>
    <n v="0"/>
    <d v="2014-09-01T00:00:00"/>
  </r>
  <r>
    <x v="4"/>
    <n v="767.55376634615379"/>
    <n v="66.743805769230761"/>
    <n v="11.5"/>
    <d v="2014-09-01T00:00:00"/>
  </r>
  <r>
    <x v="0"/>
    <n v="0"/>
    <n v="32.251948846153851"/>
    <n v="0"/>
    <d v="2014-10-01T00:00:00"/>
  </r>
  <r>
    <x v="1"/>
    <n v="4842.3079800000005"/>
    <n v="41.387247692307696"/>
    <n v="117"/>
    <d v="2014-10-01T00:00:00"/>
  </r>
  <r>
    <x v="5"/>
    <n v="7161.6584850576928"/>
    <n v="55.516732442307699"/>
    <n v="129"/>
    <d v="2014-10-01T00:00:00"/>
  </r>
  <r>
    <x v="6"/>
    <n v="3436.0076863461541"/>
    <n v="35.979138076923078"/>
    <n v="95.5"/>
    <d v="2014-10-01T00:00:00"/>
  </r>
  <r>
    <x v="7"/>
    <n v="0"/>
    <n v="15.212346153846152"/>
    <n v="0"/>
    <d v="2014-10-01T00:00:00"/>
  </r>
  <r>
    <x v="8"/>
    <n v="0"/>
    <n v="28.78"/>
    <n v="0"/>
    <d v="2014-10-01T00:00:00"/>
  </r>
  <r>
    <x v="3"/>
    <n v="0"/>
    <n v="38.190958076923081"/>
    <n v="0"/>
    <d v="2014-10-01T00:00:00"/>
  </r>
  <r>
    <x v="4"/>
    <n v="133.48761153846152"/>
    <n v="66.743805769230761"/>
    <n v="2"/>
    <d v="2014-10-01T00:00:00"/>
  </r>
  <r>
    <x v="0"/>
    <n v="80.629872115384629"/>
    <n v="32.251948846153851"/>
    <n v="2.5"/>
    <d v="2014-11-01T00:00:00"/>
  </r>
  <r>
    <x v="1"/>
    <n v="4242.192888461539"/>
    <n v="41.387247692307696"/>
    <n v="102.5"/>
    <d v="2014-11-01T00:00:00"/>
  </r>
  <r>
    <x v="5"/>
    <n v="6273.3907659807701"/>
    <n v="55.516732442307699"/>
    <n v="113"/>
    <d v="2014-11-01T00:00:00"/>
  </r>
  <r>
    <x v="6"/>
    <n v="4533.3713976923082"/>
    <n v="35.979138076923078"/>
    <n v="126"/>
    <d v="2014-11-01T00:00:00"/>
  </r>
  <r>
    <x v="7"/>
    <n v="0"/>
    <n v="15.212346153846152"/>
    <n v="0"/>
    <d v="2014-11-01T00:00:00"/>
  </r>
  <r>
    <x v="8"/>
    <n v="0"/>
    <n v="28.78"/>
    <n v="0"/>
    <d v="2014-11-01T00:00:00"/>
  </r>
  <r>
    <x v="3"/>
    <n v="0"/>
    <n v="38.190958076923081"/>
    <n v="0"/>
    <d v="2014-11-01T00:00:00"/>
  </r>
  <r>
    <x v="4"/>
    <n v="200.23141730769228"/>
    <n v="66.743805769230761"/>
    <n v="3"/>
    <d v="2014-11-01T00:00:00"/>
  </r>
  <r>
    <x v="0"/>
    <n v="0"/>
    <n v="32.251948846153851"/>
    <n v="0"/>
    <d v="2014-12-01T00:00:00"/>
  </r>
  <r>
    <x v="1"/>
    <n v="3579.9969253846157"/>
    <n v="41.387247692307696"/>
    <n v="86.5"/>
    <d v="2014-12-01T00:00:00"/>
  </r>
  <r>
    <x v="5"/>
    <n v="5607.1899766730776"/>
    <n v="55.516732442307699"/>
    <n v="101"/>
    <d v="2014-12-01T00:00:00"/>
  </r>
  <r>
    <x v="6"/>
    <n v="3957.7051884615385"/>
    <n v="35.979138076923078"/>
    <n v="110"/>
    <d v="2014-12-01T00:00:00"/>
  </r>
  <r>
    <x v="7"/>
    <n v="0"/>
    <n v="15.212346153846152"/>
    <n v="0"/>
    <d v="2014-12-01T00:00:00"/>
  </r>
  <r>
    <x v="8"/>
    <n v="0"/>
    <n v="28.78"/>
    <n v="0"/>
    <d v="2014-12-01T00:00:00"/>
  </r>
  <r>
    <x v="3"/>
    <n v="0"/>
    <n v="38.190958076923081"/>
    <n v="0"/>
    <d v="2014-12-01T00:00:00"/>
  </r>
  <r>
    <x v="4"/>
    <n v="0"/>
    <n v="66.743805769230761"/>
    <n v="0"/>
    <d v="2014-12-01T00:00:0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7">
  <r>
    <s v="May"/>
    <x v="0"/>
    <x v="0"/>
    <n v="62.907732692307697"/>
    <x v="0"/>
  </r>
  <r>
    <s v="May"/>
    <x v="1"/>
    <x v="1"/>
    <n v="84.920047692307691"/>
    <x v="1"/>
  </r>
  <r>
    <s v="May"/>
    <x v="2"/>
    <x v="2"/>
    <n v="39.71541307692307"/>
    <x v="2"/>
  </r>
  <r>
    <s v="May"/>
    <x v="3"/>
    <x v="3"/>
    <n v="59.648827692307698"/>
    <x v="3"/>
  </r>
  <r>
    <s v="May"/>
    <x v="4"/>
    <x v="4"/>
    <n v="45.530827692307689"/>
    <x v="4"/>
  </r>
  <r>
    <s v="May"/>
    <x v="5"/>
    <x v="5"/>
    <n v="58.849174230769243"/>
    <x v="5"/>
  </r>
  <r>
    <s v="May"/>
    <x v="6"/>
    <x v="6"/>
    <n v="53.223471216999364"/>
    <x v="6"/>
  </r>
  <r>
    <m/>
    <x v="7"/>
    <x v="5"/>
    <m/>
    <x v="5"/>
  </r>
  <r>
    <m/>
    <x v="7"/>
    <x v="5"/>
    <m/>
    <x v="5"/>
  </r>
  <r>
    <m/>
    <x v="7"/>
    <x v="5"/>
    <m/>
    <x v="5"/>
  </r>
  <r>
    <s v="April"/>
    <x v="0"/>
    <x v="7"/>
    <n v="62.907732692307697"/>
    <x v="7"/>
  </r>
  <r>
    <s v="April"/>
    <x v="1"/>
    <x v="8"/>
    <n v="84.920047692307691"/>
    <x v="8"/>
  </r>
  <r>
    <s v="April"/>
    <x v="2"/>
    <x v="9"/>
    <n v="39.71541307692307"/>
    <x v="9"/>
  </r>
  <r>
    <s v="April"/>
    <x v="3"/>
    <x v="10"/>
    <n v="59.648827692307698"/>
    <x v="10"/>
  </r>
  <r>
    <s v="April"/>
    <x v="4"/>
    <x v="11"/>
    <n v="45.530827692307689"/>
    <x v="11"/>
  </r>
  <r>
    <s v="April"/>
    <x v="8"/>
    <x v="12"/>
    <n v="12.3"/>
    <x v="12"/>
  </r>
  <r>
    <s v="April"/>
    <x v="6"/>
    <x v="13"/>
    <n v="53.223471216999364"/>
    <x v="13"/>
  </r>
  <r>
    <m/>
    <x v="7"/>
    <x v="5"/>
    <m/>
    <x v="5"/>
  </r>
  <r>
    <m/>
    <x v="7"/>
    <x v="5"/>
    <m/>
    <x v="5"/>
  </r>
  <r>
    <s v="March"/>
    <x v="0"/>
    <x v="14"/>
    <n v="62.907732692307697"/>
    <x v="14"/>
  </r>
  <r>
    <s v="March"/>
    <x v="1"/>
    <x v="15"/>
    <n v="84.920047692307691"/>
    <x v="15"/>
  </r>
  <r>
    <s v="March"/>
    <x v="2"/>
    <x v="16"/>
    <n v="39.71541307692307"/>
    <x v="16"/>
  </r>
  <r>
    <s v="March"/>
    <x v="3"/>
    <x v="17"/>
    <n v="59.648827692307698"/>
    <x v="17"/>
  </r>
  <r>
    <s v="March"/>
    <x v="4"/>
    <x v="18"/>
    <n v="45.530827692307689"/>
    <x v="18"/>
  </r>
  <r>
    <s v="March"/>
    <x v="8"/>
    <x v="19"/>
    <n v="12.3"/>
    <x v="19"/>
  </r>
  <r>
    <s v="March"/>
    <x v="6"/>
    <x v="20"/>
    <n v="53.223471216999364"/>
    <x v="20"/>
  </r>
  <r>
    <m/>
    <x v="7"/>
    <x v="5"/>
    <m/>
    <x v="5"/>
  </r>
  <r>
    <m/>
    <x v="7"/>
    <x v="5"/>
    <m/>
    <x v="5"/>
  </r>
  <r>
    <m/>
    <x v="7"/>
    <x v="5"/>
    <m/>
    <x v="5"/>
  </r>
  <r>
    <s v="Feb"/>
    <x v="0"/>
    <x v="21"/>
    <n v="61.64963653846155"/>
    <x v="21"/>
  </r>
  <r>
    <s v="Feb"/>
    <x v="1"/>
    <x v="22"/>
    <n v="83.573278461538465"/>
    <x v="1"/>
  </r>
  <r>
    <s v="Feb"/>
    <x v="2"/>
    <x v="23"/>
    <n v="39.71541307692307"/>
    <x v="22"/>
  </r>
  <r>
    <s v="Feb"/>
    <x v="3"/>
    <x v="24"/>
    <n v="56.189308461538474"/>
    <x v="23"/>
  </r>
  <r>
    <s v="Feb"/>
    <x v="4"/>
    <x v="25"/>
    <n v="44.054885384615382"/>
    <x v="24"/>
  </r>
  <r>
    <s v="Feb"/>
    <x v="8"/>
    <x v="26"/>
    <n v="12.3"/>
    <x v="25"/>
  </r>
  <r>
    <s v="Feb"/>
    <x v="6"/>
    <x v="27"/>
    <n v="53.223471216999364"/>
    <x v="26"/>
  </r>
  <r>
    <m/>
    <x v="7"/>
    <x v="5"/>
    <m/>
    <x v="5"/>
  </r>
  <r>
    <m/>
    <x v="7"/>
    <x v="5"/>
    <m/>
    <x v="5"/>
  </r>
  <r>
    <m/>
    <x v="7"/>
    <x v="5"/>
    <m/>
    <x v="5"/>
  </r>
  <r>
    <m/>
    <x v="7"/>
    <x v="5"/>
    <m/>
    <x v="5"/>
  </r>
  <r>
    <s v="Jan"/>
    <x v="0"/>
    <x v="28"/>
    <n v="61.64963653846155"/>
    <x v="27"/>
  </r>
  <r>
    <s v="Jan"/>
    <x v="1"/>
    <x v="29"/>
    <n v="83.573278461538465"/>
    <x v="28"/>
  </r>
  <r>
    <s v="Jan"/>
    <x v="2"/>
    <x v="30"/>
    <n v="39.71541307692307"/>
    <x v="29"/>
  </r>
  <r>
    <s v="Jan"/>
    <x v="3"/>
    <x v="31"/>
    <n v="56.189308461538474"/>
    <x v="30"/>
  </r>
  <r>
    <s v="Jan"/>
    <x v="4"/>
    <x v="32"/>
    <n v="44.054885384615382"/>
    <x v="31"/>
  </r>
  <r>
    <s v="Jan"/>
    <x v="8"/>
    <x v="33"/>
    <n v="12.3"/>
    <x v="32"/>
  </r>
  <r>
    <s v="Jan"/>
    <x v="6"/>
    <x v="34"/>
    <n v="53.223471216999364"/>
    <x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6:C31" firstHeaderRow="0" firstDataRow="1" firstDataCol="1"/>
  <pivotFields count="5">
    <pivotField axis="axisRow" subtotalTop="0" showAll="0">
      <items count="15">
        <item x="8"/>
        <item x="0"/>
        <item x="7"/>
        <item x="1"/>
        <item x="9"/>
        <item x="13"/>
        <item x="11"/>
        <item x="10"/>
        <item x="4"/>
        <item x="2"/>
        <item x="5"/>
        <item x="3"/>
        <item x="12"/>
        <item x="6"/>
        <item t="default"/>
      </items>
    </pivotField>
    <pivotField dataField="1" numFmtId="165" subtotalTop="0" showAll="0"/>
    <pivotField numFmtId="164" subtotalTop="0" showAll="0"/>
    <pivotField dataField="1" numFmtId="165" subtotalTop="0" showAll="0"/>
    <pivotField numFmtId="17" subtotalTop="0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Annual Loaded Cost" fld="1" baseField="0" baseItem="0" numFmtId="164"/>
    <dataField name="Annual Hours Charged" fld="3" baseField="0" baseItem="0"/>
  </dataFields>
  <formats count="8">
    <format dxfId="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6:C66" firstHeaderRow="0" firstDataRow="1" firstDataCol="1"/>
  <pivotFields count="5">
    <pivotField subtotalTop="0" showAll="0"/>
    <pivotField axis="axisRow" subtotalTop="0" showAll="0">
      <items count="10">
        <item x="5"/>
        <item x="0"/>
        <item x="2"/>
        <item x="6"/>
        <item x="4"/>
        <item x="8"/>
        <item x="1"/>
        <item x="3"/>
        <item x="7"/>
        <item t="default"/>
      </items>
    </pivotField>
    <pivotField dataField="1" subtotalTop="0" showAll="0">
      <items count="36">
        <item x="5"/>
        <item x="26"/>
        <item x="33"/>
        <item x="12"/>
        <item x="19"/>
        <item x="30"/>
        <item x="11"/>
        <item x="25"/>
        <item x="24"/>
        <item x="32"/>
        <item x="4"/>
        <item x="3"/>
        <item x="18"/>
        <item x="7"/>
        <item x="21"/>
        <item x="27"/>
        <item x="23"/>
        <item x="9"/>
        <item x="0"/>
        <item x="14"/>
        <item x="10"/>
        <item x="16"/>
        <item x="2"/>
        <item x="13"/>
        <item x="31"/>
        <item x="20"/>
        <item x="17"/>
        <item x="6"/>
        <item x="34"/>
        <item x="28"/>
        <item x="22"/>
        <item x="1"/>
        <item x="8"/>
        <item x="29"/>
        <item x="15"/>
        <item t="default"/>
      </items>
    </pivotField>
    <pivotField subtotalTop="0" showAll="0"/>
    <pivotField dataField="1" subtotalTop="0" showAll="0">
      <items count="35">
        <item x="5"/>
        <item x="25"/>
        <item x="32"/>
        <item x="12"/>
        <item x="19"/>
        <item x="23"/>
        <item x="11"/>
        <item x="24"/>
        <item x="29"/>
        <item x="3"/>
        <item x="4"/>
        <item x="31"/>
        <item x="7"/>
        <item x="21"/>
        <item x="0"/>
        <item x="14"/>
        <item x="26"/>
        <item x="18"/>
        <item x="10"/>
        <item x="1"/>
        <item x="17"/>
        <item x="8"/>
        <item x="30"/>
        <item x="22"/>
        <item x="13"/>
        <item x="27"/>
        <item x="15"/>
        <item x="28"/>
        <item x="20"/>
        <item x="9"/>
        <item x="6"/>
        <item x="33"/>
        <item x="16"/>
        <item x="2"/>
        <item t="default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Loaded Cost" fld="2" baseField="0" baseItem="0"/>
    <dataField name="Sum of Hours Charge" fld="4" baseField="0" baseItem="0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3" firstHeaderRow="0" firstDataRow="1" firstDataCol="1"/>
  <pivotFields count="5">
    <pivotField axis="axisRow" subtotalTop="0" showAll="0">
      <items count="10">
        <item x="0"/>
        <item x="1"/>
        <item x="7"/>
        <item x="8"/>
        <item x="5"/>
        <item x="2"/>
        <item x="3"/>
        <item x="6"/>
        <item x="4"/>
        <item t="default"/>
      </items>
    </pivotField>
    <pivotField dataField="1" numFmtId="165" subtotalTop="0" showAll="0"/>
    <pivotField numFmtId="164" subtotalTop="0" showAll="0"/>
    <pivotField dataField="1" numFmtId="165" subtotalTop="0" showAll="0"/>
    <pivotField numFmtId="17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Annual Loaded Cost" fld="1" baseField="0" baseItem="0" numFmtId="164"/>
    <dataField name="Annual Hours Charged" fld="3" baseField="0" baseItem="0"/>
  </dataFields>
  <formats count="9">
    <format dxfId="17">
      <pivotArea collapsedLevelsAreSubtotals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4:C53" firstHeaderRow="0" firstDataRow="1" firstDataCol="1"/>
  <pivotFields count="5">
    <pivotField axis="axisRow" subtotalTop="0" showAll="0">
      <items count="19">
        <item x="6"/>
        <item x="9"/>
        <item x="10"/>
        <item x="0"/>
        <item x="15"/>
        <item x="7"/>
        <item x="17"/>
        <item x="13"/>
        <item x="2"/>
        <item x="3"/>
        <item x="14"/>
        <item x="5"/>
        <item x="11"/>
        <item x="16"/>
        <item x="1"/>
        <item x="12"/>
        <item x="4"/>
        <item x="8"/>
        <item t="default"/>
      </items>
    </pivotField>
    <pivotField dataField="1" numFmtId="165" subtotalTop="0" showAll="0"/>
    <pivotField subtotalTop="0" showAll="0"/>
    <pivotField dataField="1" numFmtId="165" subtotalTop="0" showAll="0"/>
    <pivotField numFmtId="17" subtotalTop="0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Annual Loaded Cost" fld="1" baseField="0" baseItem="0" numFmtId="164"/>
    <dataField name="Annual Hours Charged" fld="3" baseField="0" baseItem="0"/>
  </dataFields>
  <formats count="8">
    <format dxfId="2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4" Type="http://schemas.openxmlformats.org/officeDocument/2006/relationships/pivotTable" Target="../pivotTables/pivotTable4.xm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topLeftCell="A25" workbookViewId="0">
      <selection activeCell="D56" sqref="D56"/>
    </sheetView>
  </sheetViews>
  <sheetFormatPr baseColWidth="10" defaultColWidth="8.83203125" defaultRowHeight="15" x14ac:dyDescent="0.2"/>
  <cols>
    <col min="1" max="1" width="26.5" customWidth="1"/>
    <col min="2" max="2" width="20.83203125" style="11" customWidth="1"/>
    <col min="3" max="3" width="20.83203125" style="8" customWidth="1"/>
  </cols>
  <sheetData>
    <row r="1" spans="1:5" s="6" customFormat="1" x14ac:dyDescent="0.2">
      <c r="B1" s="10"/>
      <c r="C1" s="7"/>
    </row>
    <row r="2" spans="1:5" x14ac:dyDescent="0.2">
      <c r="A2" s="5">
        <v>2014</v>
      </c>
    </row>
    <row r="3" spans="1:5" x14ac:dyDescent="0.2">
      <c r="A3" s="4" t="s">
        <v>0</v>
      </c>
      <c r="B3" s="12" t="s">
        <v>1</v>
      </c>
      <c r="C3" s="9" t="s">
        <v>2</v>
      </c>
      <c r="D3" s="4" t="s">
        <v>3</v>
      </c>
    </row>
    <row r="4" spans="1:5" x14ac:dyDescent="0.2">
      <c r="A4" s="1" t="s">
        <v>4</v>
      </c>
      <c r="B4" s="11">
        <v>306.3935140384616</v>
      </c>
      <c r="C4" s="8">
        <v>9.5</v>
      </c>
      <c r="D4" s="2">
        <f>+B4/C4</f>
        <v>32.251948846153851</v>
      </c>
    </row>
    <row r="5" spans="1:5" x14ac:dyDescent="0.2">
      <c r="A5" s="1" t="s">
        <v>5</v>
      </c>
      <c r="B5" s="11">
        <v>74308.898520000002</v>
      </c>
      <c r="C5" s="8">
        <v>1860</v>
      </c>
      <c r="D5" s="2">
        <f t="shared" ref="D5:D12" si="0">+B5/C5</f>
        <v>39.951020709677422</v>
      </c>
    </row>
    <row r="6" spans="1:5" x14ac:dyDescent="0.2">
      <c r="A6" s="1" t="s">
        <v>6</v>
      </c>
      <c r="B6" s="11">
        <v>45.637038461538452</v>
      </c>
      <c r="C6" s="8">
        <v>3</v>
      </c>
      <c r="D6" s="2">
        <f t="shared" si="0"/>
        <v>15.21234615384615</v>
      </c>
    </row>
    <row r="7" spans="1:5" x14ac:dyDescent="0.2">
      <c r="A7" s="1" t="s">
        <v>7</v>
      </c>
      <c r="B7" s="11">
        <v>273.41000000000003</v>
      </c>
      <c r="C7" s="8">
        <v>9.5</v>
      </c>
      <c r="D7" s="2">
        <f t="shared" si="0"/>
        <v>28.78</v>
      </c>
    </row>
    <row r="8" spans="1:5" x14ac:dyDescent="0.2">
      <c r="A8" s="1" t="s">
        <v>8</v>
      </c>
      <c r="B8" s="11">
        <v>83016.024485557704</v>
      </c>
      <c r="C8" s="8">
        <v>1535</v>
      </c>
      <c r="D8" s="2">
        <f t="shared" si="0"/>
        <v>54.082100642057135</v>
      </c>
      <c r="E8" t="s">
        <v>26</v>
      </c>
    </row>
    <row r="9" spans="1:5" x14ac:dyDescent="0.2">
      <c r="A9" s="1" t="s">
        <v>9</v>
      </c>
      <c r="B9" s="11">
        <v>7715.2</v>
      </c>
      <c r="C9" s="8">
        <v>160</v>
      </c>
      <c r="D9" s="2">
        <f t="shared" si="0"/>
        <v>48.22</v>
      </c>
    </row>
    <row r="10" spans="1:5" x14ac:dyDescent="0.2">
      <c r="A10" s="1" t="s">
        <v>10</v>
      </c>
      <c r="B10" s="11">
        <v>187.10000000000002</v>
      </c>
      <c r="C10" s="8">
        <v>5</v>
      </c>
      <c r="D10" s="2">
        <f t="shared" si="0"/>
        <v>37.42</v>
      </c>
    </row>
    <row r="11" spans="1:5" x14ac:dyDescent="0.2">
      <c r="A11" s="1" t="s">
        <v>11</v>
      </c>
      <c r="B11" s="11">
        <v>21263.670603461538</v>
      </c>
      <c r="C11" s="8">
        <v>591</v>
      </c>
      <c r="D11" s="2">
        <f t="shared" si="0"/>
        <v>35.979138076923078</v>
      </c>
    </row>
    <row r="12" spans="1:5" x14ac:dyDescent="0.2">
      <c r="A12" s="1" t="s">
        <v>12</v>
      </c>
      <c r="B12" s="11">
        <v>12290.847047115383</v>
      </c>
      <c r="C12" s="8">
        <v>185.5</v>
      </c>
      <c r="D12" s="2">
        <f t="shared" si="0"/>
        <v>66.257935563964324</v>
      </c>
    </row>
    <row r="13" spans="1:5" x14ac:dyDescent="0.2">
      <c r="A13" s="1" t="s">
        <v>13</v>
      </c>
      <c r="B13" s="11">
        <v>199407.18120863463</v>
      </c>
      <c r="C13" s="8">
        <v>4358.5</v>
      </c>
    </row>
    <row r="14" spans="1:5" s="6" customFormat="1" x14ac:dyDescent="0.2">
      <c r="B14" s="10"/>
      <c r="C14" s="7"/>
    </row>
    <row r="15" spans="1:5" x14ac:dyDescent="0.2">
      <c r="A15" s="5">
        <v>2015</v>
      </c>
    </row>
    <row r="16" spans="1:5" x14ac:dyDescent="0.2">
      <c r="A16" s="4" t="s">
        <v>0</v>
      </c>
      <c r="B16" s="12" t="s">
        <v>1</v>
      </c>
      <c r="C16" s="9" t="s">
        <v>2</v>
      </c>
      <c r="D16" s="4" t="s">
        <v>3</v>
      </c>
    </row>
    <row r="17" spans="1:5" x14ac:dyDescent="0.2">
      <c r="A17" s="1" t="s">
        <v>14</v>
      </c>
      <c r="B17" s="11">
        <v>7266.9493269230779</v>
      </c>
      <c r="C17" s="8">
        <v>167</v>
      </c>
      <c r="D17" s="2">
        <f>+B17/C17</f>
        <v>43.514666628281901</v>
      </c>
    </row>
    <row r="18" spans="1:5" x14ac:dyDescent="0.2">
      <c r="A18" s="1" t="s">
        <v>4</v>
      </c>
      <c r="B18" s="11">
        <v>2886.7400000000002</v>
      </c>
      <c r="C18" s="8">
        <v>83</v>
      </c>
      <c r="D18" s="2">
        <f t="shared" ref="D18:D30" si="1">+B18/C18</f>
        <v>34.78</v>
      </c>
    </row>
    <row r="19" spans="1:5" x14ac:dyDescent="0.2">
      <c r="A19" s="1" t="s">
        <v>15</v>
      </c>
      <c r="B19" s="11">
        <v>11102.662251346152</v>
      </c>
      <c r="C19" s="8">
        <v>451.25</v>
      </c>
      <c r="D19" s="2">
        <f t="shared" si="1"/>
        <v>24.604237676113357</v>
      </c>
    </row>
    <row r="20" spans="1:5" x14ac:dyDescent="0.2">
      <c r="A20" s="1" t="s">
        <v>5</v>
      </c>
      <c r="B20" s="11">
        <v>67606.873286346148</v>
      </c>
      <c r="C20" s="8">
        <v>1452.5</v>
      </c>
      <c r="D20" s="2">
        <f t="shared" si="1"/>
        <v>46.545179543095458</v>
      </c>
    </row>
    <row r="21" spans="1:5" x14ac:dyDescent="0.2">
      <c r="A21" s="1" t="s">
        <v>16</v>
      </c>
      <c r="B21" s="11">
        <v>26360.381419535344</v>
      </c>
      <c r="C21" s="8">
        <v>709.75</v>
      </c>
      <c r="D21" s="2">
        <f t="shared" si="1"/>
        <v>37.140375370955049</v>
      </c>
    </row>
    <row r="22" spans="1:5" x14ac:dyDescent="0.2">
      <c r="A22" s="1" t="s">
        <v>17</v>
      </c>
      <c r="B22" s="11">
        <v>132</v>
      </c>
      <c r="C22" s="8">
        <v>11</v>
      </c>
      <c r="D22" s="2">
        <f t="shared" si="1"/>
        <v>12</v>
      </c>
    </row>
    <row r="23" spans="1:5" x14ac:dyDescent="0.2">
      <c r="A23" s="1" t="s">
        <v>18</v>
      </c>
      <c r="B23" s="11">
        <v>1212</v>
      </c>
      <c r="C23" s="8">
        <v>101</v>
      </c>
      <c r="D23" s="2">
        <f t="shared" si="1"/>
        <v>12</v>
      </c>
    </row>
    <row r="24" spans="1:5" x14ac:dyDescent="0.2">
      <c r="A24" s="1" t="s">
        <v>19</v>
      </c>
      <c r="B24" s="11">
        <v>2539.23</v>
      </c>
      <c r="C24" s="8">
        <v>159</v>
      </c>
      <c r="D24" s="2">
        <f t="shared" si="1"/>
        <v>15.97</v>
      </c>
    </row>
    <row r="25" spans="1:5" x14ac:dyDescent="0.2">
      <c r="A25" s="1" t="s">
        <v>7</v>
      </c>
      <c r="B25" s="11">
        <v>0</v>
      </c>
      <c r="C25" s="8">
        <v>0</v>
      </c>
      <c r="D25" s="2"/>
    </row>
    <row r="26" spans="1:5" x14ac:dyDescent="0.2">
      <c r="A26" s="1" t="s">
        <v>8</v>
      </c>
      <c r="B26" s="11">
        <v>87842.537047692298</v>
      </c>
      <c r="C26" s="8">
        <v>1464</v>
      </c>
      <c r="D26" s="2">
        <f t="shared" si="1"/>
        <v>60.001732956073973</v>
      </c>
      <c r="E26" t="s">
        <v>26</v>
      </c>
    </row>
    <row r="27" spans="1:5" x14ac:dyDescent="0.2">
      <c r="A27" s="1" t="s">
        <v>10</v>
      </c>
      <c r="B27" s="11">
        <v>0</v>
      </c>
      <c r="C27" s="8">
        <v>0</v>
      </c>
      <c r="D27" s="2"/>
    </row>
    <row r="28" spans="1:5" x14ac:dyDescent="0.2">
      <c r="A28" s="1" t="s">
        <v>11</v>
      </c>
      <c r="B28" s="11">
        <v>50028.900000000009</v>
      </c>
      <c r="C28" s="8">
        <v>1310</v>
      </c>
      <c r="D28" s="2">
        <f t="shared" si="1"/>
        <v>38.190000000000005</v>
      </c>
    </row>
    <row r="29" spans="1:5" x14ac:dyDescent="0.2">
      <c r="A29" s="1" t="s">
        <v>20</v>
      </c>
      <c r="B29" s="11">
        <v>16912.720855384614</v>
      </c>
      <c r="C29" s="8">
        <v>328</v>
      </c>
      <c r="D29" s="2">
        <f t="shared" si="1"/>
        <v>51.563173339587237</v>
      </c>
    </row>
    <row r="30" spans="1:5" x14ac:dyDescent="0.2">
      <c r="A30" s="1" t="s">
        <v>12</v>
      </c>
      <c r="B30" s="11">
        <v>1221.9488561538462</v>
      </c>
      <c r="C30" s="8">
        <v>17.5</v>
      </c>
      <c r="D30" s="2">
        <f t="shared" si="1"/>
        <v>69.825648923076926</v>
      </c>
    </row>
    <row r="31" spans="1:5" x14ac:dyDescent="0.2">
      <c r="A31" s="1" t="s">
        <v>13</v>
      </c>
      <c r="B31" s="11">
        <v>275112.9430433815</v>
      </c>
      <c r="C31" s="8">
        <v>6254</v>
      </c>
      <c r="D31" s="2"/>
    </row>
    <row r="32" spans="1:5" s="6" customFormat="1" x14ac:dyDescent="0.2">
      <c r="B32" s="10"/>
      <c r="C32" s="7"/>
    </row>
    <row r="33" spans="1:5" x14ac:dyDescent="0.2">
      <c r="A33" s="5">
        <v>2016</v>
      </c>
    </row>
    <row r="34" spans="1:5" x14ac:dyDescent="0.2">
      <c r="A34" s="4" t="s">
        <v>0</v>
      </c>
      <c r="B34" s="12" t="s">
        <v>1</v>
      </c>
      <c r="C34" s="9" t="s">
        <v>2</v>
      </c>
      <c r="D34" s="4" t="s">
        <v>3</v>
      </c>
    </row>
    <row r="35" spans="1:5" x14ac:dyDescent="0.2">
      <c r="A35" s="1" t="s">
        <v>14</v>
      </c>
      <c r="B35" s="11">
        <v>650.35292846153857</v>
      </c>
      <c r="C35" s="8">
        <v>13</v>
      </c>
      <c r="D35" s="2">
        <f>+B35/C35</f>
        <v>50.027148343195272</v>
      </c>
    </row>
    <row r="36" spans="1:5" x14ac:dyDescent="0.2">
      <c r="A36" s="1" t="s">
        <v>4</v>
      </c>
      <c r="B36" s="11">
        <v>0</v>
      </c>
      <c r="C36" s="8">
        <v>0</v>
      </c>
      <c r="D36" s="2"/>
    </row>
    <row r="37" spans="1:5" x14ac:dyDescent="0.2">
      <c r="A37" s="1" t="s">
        <v>15</v>
      </c>
      <c r="B37" s="11">
        <v>0</v>
      </c>
      <c r="C37" s="8">
        <v>0</v>
      </c>
      <c r="D37" s="2"/>
    </row>
    <row r="38" spans="1:5" x14ac:dyDescent="0.2">
      <c r="A38" s="1" t="s">
        <v>5</v>
      </c>
      <c r="B38" s="11">
        <v>68480.657116923088</v>
      </c>
      <c r="C38" s="8">
        <v>1298</v>
      </c>
      <c r="D38" s="2">
        <f t="shared" ref="D38:D52" si="2">+B38/C38</f>
        <v>52.75859562166648</v>
      </c>
      <c r="E38" t="s">
        <v>26</v>
      </c>
    </row>
    <row r="39" spans="1:5" x14ac:dyDescent="0.2">
      <c r="A39" s="1" t="s">
        <v>21</v>
      </c>
      <c r="B39" s="11">
        <v>18070.512949999997</v>
      </c>
      <c r="C39" s="8">
        <v>455</v>
      </c>
      <c r="D39" s="2">
        <f t="shared" si="2"/>
        <v>39.71541307692307</v>
      </c>
    </row>
    <row r="40" spans="1:5" x14ac:dyDescent="0.2">
      <c r="A40" s="1" t="s">
        <v>16</v>
      </c>
      <c r="B40" s="11">
        <v>55858.053233877421</v>
      </c>
      <c r="C40" s="8">
        <v>1317</v>
      </c>
      <c r="D40" s="2">
        <f t="shared" si="2"/>
        <v>42.413100405373896</v>
      </c>
    </row>
    <row r="41" spans="1:5" x14ac:dyDescent="0.2">
      <c r="A41" s="1" t="s">
        <v>22</v>
      </c>
      <c r="B41" s="11">
        <v>5407.4758337224948</v>
      </c>
      <c r="C41" s="8">
        <v>104.75</v>
      </c>
      <c r="D41" s="2">
        <f t="shared" si="2"/>
        <v>51.622680990190879</v>
      </c>
    </row>
    <row r="42" spans="1:5" x14ac:dyDescent="0.2">
      <c r="A42" s="1" t="s">
        <v>23</v>
      </c>
      <c r="B42" s="11">
        <v>34218.371338076919</v>
      </c>
      <c r="C42" s="8">
        <v>854.5</v>
      </c>
      <c r="D42" s="2">
        <f t="shared" si="2"/>
        <v>40.044905018229279</v>
      </c>
    </row>
    <row r="43" spans="1:5" x14ac:dyDescent="0.2">
      <c r="A43" s="1" t="s">
        <v>17</v>
      </c>
      <c r="B43" s="11">
        <v>929.37108461538469</v>
      </c>
      <c r="C43" s="8">
        <v>88</v>
      </c>
      <c r="D43" s="2">
        <f t="shared" si="2"/>
        <v>10.561035052447552</v>
      </c>
    </row>
    <row r="44" spans="1:5" x14ac:dyDescent="0.2">
      <c r="A44" s="1" t="s">
        <v>18</v>
      </c>
      <c r="B44" s="11">
        <v>852</v>
      </c>
      <c r="C44" s="8">
        <v>86.5</v>
      </c>
      <c r="D44" s="2">
        <f t="shared" si="2"/>
        <v>9.8497109826589604</v>
      </c>
    </row>
    <row r="45" spans="1:5" x14ac:dyDescent="0.2">
      <c r="A45" s="1" t="s">
        <v>19</v>
      </c>
      <c r="B45" s="11">
        <v>2568.0750769230767</v>
      </c>
      <c r="C45" s="8">
        <v>152</v>
      </c>
      <c r="D45" s="2">
        <f t="shared" si="2"/>
        <v>16.895230769230768</v>
      </c>
    </row>
    <row r="46" spans="1:5" x14ac:dyDescent="0.2">
      <c r="A46" s="1" t="s">
        <v>24</v>
      </c>
      <c r="B46" s="11">
        <v>1492.7194315384613</v>
      </c>
      <c r="C46" s="8">
        <v>50.75</v>
      </c>
      <c r="D46" s="2">
        <f t="shared" si="2"/>
        <v>29.413190769230766</v>
      </c>
    </row>
    <row r="47" spans="1:5" x14ac:dyDescent="0.2">
      <c r="A47" s="1" t="s">
        <v>7</v>
      </c>
      <c r="B47" s="11">
        <v>0</v>
      </c>
      <c r="C47" s="8">
        <v>0</v>
      </c>
      <c r="D47" s="2"/>
    </row>
    <row r="48" spans="1:5" x14ac:dyDescent="0.2">
      <c r="A48" s="1" t="s">
        <v>25</v>
      </c>
      <c r="B48" s="11">
        <v>790.27499999999998</v>
      </c>
      <c r="C48" s="8">
        <v>64.25</v>
      </c>
      <c r="D48" s="2">
        <f t="shared" si="2"/>
        <v>12.299999999999999</v>
      </c>
    </row>
    <row r="49" spans="1:5" x14ac:dyDescent="0.2">
      <c r="A49" s="1" t="s">
        <v>8</v>
      </c>
      <c r="B49" s="11">
        <v>100792.28441788461</v>
      </c>
      <c r="C49" s="8">
        <v>1495.5</v>
      </c>
      <c r="D49" s="2">
        <f t="shared" si="2"/>
        <v>67.397047420852303</v>
      </c>
      <c r="E49" t="s">
        <v>26</v>
      </c>
    </row>
    <row r="50" spans="1:5" x14ac:dyDescent="0.2">
      <c r="A50" s="1" t="s">
        <v>10</v>
      </c>
      <c r="B50" s="11">
        <v>0</v>
      </c>
      <c r="C50" s="8">
        <v>0</v>
      </c>
      <c r="D50" s="2"/>
    </row>
    <row r="51" spans="1:5" x14ac:dyDescent="0.2">
      <c r="A51" s="1" t="s">
        <v>20</v>
      </c>
      <c r="B51" s="11">
        <v>42765.840831923073</v>
      </c>
      <c r="C51" s="8">
        <v>924</v>
      </c>
      <c r="D51" s="2">
        <f t="shared" si="2"/>
        <v>46.283377523726273</v>
      </c>
      <c r="E51" t="s">
        <v>26</v>
      </c>
    </row>
    <row r="52" spans="1:5" x14ac:dyDescent="0.2">
      <c r="A52" s="1" t="s">
        <v>12</v>
      </c>
      <c r="B52" s="11">
        <v>665.16357269230775</v>
      </c>
      <c r="C52" s="8">
        <v>11</v>
      </c>
      <c r="D52" s="2">
        <f t="shared" si="2"/>
        <v>60.469415699300704</v>
      </c>
    </row>
    <row r="53" spans="1:5" x14ac:dyDescent="0.2">
      <c r="A53" s="1" t="s">
        <v>13</v>
      </c>
      <c r="B53" s="11">
        <v>333541.15281663835</v>
      </c>
      <c r="C53" s="8">
        <v>6914.25</v>
      </c>
      <c r="D53" s="2"/>
    </row>
    <row r="54" spans="1:5" x14ac:dyDescent="0.2">
      <c r="A54" s="3"/>
    </row>
    <row r="55" spans="1:5" s="18" customFormat="1" x14ac:dyDescent="0.2">
      <c r="A55" s="21">
        <v>2017</v>
      </c>
      <c r="B55" s="19"/>
      <c r="C55" s="20"/>
    </row>
    <row r="56" spans="1:5" x14ac:dyDescent="0.2">
      <c r="A56" s="17" t="s">
        <v>0</v>
      </c>
      <c r="B56" s="17" t="s">
        <v>27</v>
      </c>
      <c r="C56" s="13" t="s">
        <v>28</v>
      </c>
      <c r="D56" s="13" t="s">
        <v>3</v>
      </c>
    </row>
    <row r="57" spans="1:5" x14ac:dyDescent="0.2">
      <c r="A57" s="14" t="s">
        <v>14</v>
      </c>
      <c r="B57" s="15">
        <v>0</v>
      </c>
      <c r="C57" s="15">
        <v>0</v>
      </c>
      <c r="D57" s="13"/>
    </row>
    <row r="58" spans="1:5" x14ac:dyDescent="0.2">
      <c r="A58" s="14" t="s">
        <v>5</v>
      </c>
      <c r="B58" s="16">
        <v>25807.279257692309</v>
      </c>
      <c r="C58" s="15">
        <v>414</v>
      </c>
      <c r="D58" s="16">
        <f t="shared" ref="D58:D64" si="3">+B58/C58</f>
        <v>62.336423327759199</v>
      </c>
      <c r="E58" s="13" t="s">
        <v>26</v>
      </c>
    </row>
    <row r="59" spans="1:5" x14ac:dyDescent="0.2">
      <c r="A59" s="14" t="s">
        <v>21</v>
      </c>
      <c r="B59" s="16">
        <v>23273.232063076921</v>
      </c>
      <c r="C59" s="15">
        <v>586</v>
      </c>
      <c r="D59" s="16">
        <f t="shared" si="3"/>
        <v>39.71541307692307</v>
      </c>
    </row>
    <row r="60" spans="1:5" x14ac:dyDescent="0.2">
      <c r="A60" s="14" t="s">
        <v>22</v>
      </c>
      <c r="B60" s="16">
        <v>30723.248760012881</v>
      </c>
      <c r="C60" s="15">
        <v>577.25</v>
      </c>
      <c r="D60" s="16">
        <f t="shared" si="3"/>
        <v>53.223471216999357</v>
      </c>
    </row>
    <row r="61" spans="1:5" x14ac:dyDescent="0.2">
      <c r="A61" s="14" t="s">
        <v>23</v>
      </c>
      <c r="B61" s="16">
        <v>14920.359298461539</v>
      </c>
      <c r="C61" s="15">
        <v>331.75</v>
      </c>
      <c r="D61" s="16">
        <f t="shared" si="3"/>
        <v>44.974707757231464</v>
      </c>
    </row>
    <row r="62" spans="1:5" x14ac:dyDescent="0.2">
      <c r="A62" s="14" t="s">
        <v>25</v>
      </c>
      <c r="B62" s="16">
        <v>796.42499999999995</v>
      </c>
      <c r="C62" s="15">
        <v>64.75</v>
      </c>
      <c r="D62" s="16">
        <f t="shared" si="3"/>
        <v>12.299999999999999</v>
      </c>
    </row>
    <row r="63" spans="1:5" x14ac:dyDescent="0.2">
      <c r="A63" s="14" t="s">
        <v>8</v>
      </c>
      <c r="B63" s="16">
        <v>46323.470183076919</v>
      </c>
      <c r="C63" s="15">
        <v>549</v>
      </c>
      <c r="D63" s="16">
        <f t="shared" si="3"/>
        <v>84.377905615804949</v>
      </c>
      <c r="E63" s="13" t="s">
        <v>26</v>
      </c>
    </row>
    <row r="64" spans="1:5" x14ac:dyDescent="0.2">
      <c r="A64" s="14" t="s">
        <v>20</v>
      </c>
      <c r="B64" s="16">
        <v>24412.970831538463</v>
      </c>
      <c r="C64" s="15">
        <v>418.5</v>
      </c>
      <c r="D64" s="16">
        <f t="shared" si="3"/>
        <v>58.334458378825481</v>
      </c>
      <c r="E64" s="13" t="s">
        <v>26</v>
      </c>
    </row>
    <row r="65" spans="1:4" x14ac:dyDescent="0.2">
      <c r="A65" s="14" t="s">
        <v>29</v>
      </c>
      <c r="B65" s="15">
        <v>0</v>
      </c>
      <c r="C65" s="15">
        <v>0</v>
      </c>
      <c r="D65" s="13"/>
    </row>
    <row r="66" spans="1:4" x14ac:dyDescent="0.2">
      <c r="A66" s="14" t="s">
        <v>13</v>
      </c>
      <c r="B66" s="15">
        <v>166256.98539385904</v>
      </c>
      <c r="C66" s="15">
        <v>2941.25</v>
      </c>
      <c r="D6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Maher</dc:creator>
  <cp:lastModifiedBy>Microsoft Office User</cp:lastModifiedBy>
  <dcterms:created xsi:type="dcterms:W3CDTF">2017-05-26T22:52:09Z</dcterms:created>
  <dcterms:modified xsi:type="dcterms:W3CDTF">2017-06-28T15:26:33Z</dcterms:modified>
</cp:coreProperties>
</file>